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53222"/>
  <mc:AlternateContent xmlns:mc="http://schemas.openxmlformats.org/markup-compatibility/2006">
    <mc:Choice Requires="x15">
      <x15ac:absPath xmlns:x15ac="http://schemas.microsoft.com/office/spreadsheetml/2010/11/ac" url="C:\Users\pc\Desktop\bepler\Necmi Kobya\"/>
    </mc:Choice>
  </mc:AlternateContent>
  <bookViews>
    <workbookView xWindow="0" yWindow="0" windowWidth="20010" windowHeight="10395" tabRatio="818"/>
  </bookViews>
  <sheets>
    <sheet name="DERS" sheetId="68" r:id="rId1"/>
    <sheet name="9A" sheetId="12" r:id="rId2"/>
    <sheet name="9B" sheetId="69" r:id="rId3"/>
    <sheet name="9D" sheetId="70" r:id="rId4"/>
    <sheet name="9E" sheetId="71" r:id="rId5"/>
    <sheet name="9N" sheetId="72" r:id="rId6"/>
    <sheet name="9R" sheetId="73" r:id="rId7"/>
    <sheet name="9S" sheetId="74" r:id="rId8"/>
  </sheets>
  <definedNames>
    <definedName name="DERS">DERS!$L$1:$M$118</definedName>
    <definedName name="SDERS">DERS!$A$10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" i="74" l="1"/>
  <c r="AF4" i="73"/>
  <c r="AF4" i="72"/>
  <c r="AF4" i="71"/>
  <c r="AF4" i="70"/>
  <c r="AF4" i="69"/>
  <c r="AF4" i="12"/>
  <c r="X58" i="74"/>
  <c r="W58" i="74"/>
  <c r="V58" i="74"/>
  <c r="U58" i="74"/>
  <c r="T58" i="74"/>
  <c r="S58" i="74"/>
  <c r="R58" i="74"/>
  <c r="Q58" i="74"/>
  <c r="P58" i="74"/>
  <c r="O58" i="74"/>
  <c r="N58" i="74"/>
  <c r="M58" i="74"/>
  <c r="L58" i="74"/>
  <c r="K58" i="74"/>
  <c r="J58" i="74"/>
  <c r="I58" i="74"/>
  <c r="H58" i="74"/>
  <c r="G58" i="74"/>
  <c r="F58" i="74"/>
  <c r="E58" i="74"/>
  <c r="X56" i="74"/>
  <c r="W56" i="74"/>
  <c r="V56" i="74"/>
  <c r="U56" i="74"/>
  <c r="T56" i="74"/>
  <c r="S56" i="74"/>
  <c r="R56" i="74"/>
  <c r="Q56" i="74"/>
  <c r="P56" i="74"/>
  <c r="O56" i="74"/>
  <c r="N56" i="74"/>
  <c r="M56" i="74"/>
  <c r="L56" i="74"/>
  <c r="K56" i="74"/>
  <c r="J56" i="74"/>
  <c r="I56" i="74"/>
  <c r="H56" i="74"/>
  <c r="G56" i="74"/>
  <c r="F56" i="74"/>
  <c r="E56" i="74"/>
  <c r="X55" i="74"/>
  <c r="W55" i="74"/>
  <c r="V55" i="74"/>
  <c r="U55" i="74"/>
  <c r="T55" i="74"/>
  <c r="S55" i="74"/>
  <c r="R55" i="74"/>
  <c r="Q55" i="74"/>
  <c r="P55" i="74"/>
  <c r="O55" i="74"/>
  <c r="N55" i="74"/>
  <c r="M55" i="74"/>
  <c r="L55" i="74"/>
  <c r="K55" i="74"/>
  <c r="J55" i="74"/>
  <c r="I55" i="74"/>
  <c r="H55" i="74"/>
  <c r="G55" i="74"/>
  <c r="F55" i="74"/>
  <c r="E55" i="74"/>
  <c r="Y51" i="74"/>
  <c r="Y50" i="74"/>
  <c r="Y49" i="74"/>
  <c r="Y48" i="74"/>
  <c r="Y47" i="74"/>
  <c r="Y46" i="74"/>
  <c r="Y45" i="74"/>
  <c r="Y44" i="74"/>
  <c r="Y43" i="74"/>
  <c r="Y42" i="74"/>
  <c r="Y41" i="74"/>
  <c r="Y40" i="74"/>
  <c r="Y39" i="74"/>
  <c r="Y38" i="74"/>
  <c r="Y37" i="74"/>
  <c r="Y36" i="74"/>
  <c r="Y35" i="74"/>
  <c r="Y34" i="74"/>
  <c r="Y33" i="74"/>
  <c r="Y32" i="74"/>
  <c r="Y31" i="74"/>
  <c r="Y30" i="74"/>
  <c r="Y29" i="74"/>
  <c r="Y28" i="74"/>
  <c r="Y27" i="74"/>
  <c r="Y26" i="74"/>
  <c r="Y25" i="74"/>
  <c r="Y24" i="74"/>
  <c r="Y23" i="74"/>
  <c r="Y22" i="74"/>
  <c r="Y21" i="74"/>
  <c r="Y20" i="74"/>
  <c r="Y19" i="74"/>
  <c r="Y18" i="74"/>
  <c r="Y17" i="74"/>
  <c r="Y16" i="74"/>
  <c r="Y15" i="74"/>
  <c r="Y14" i="74"/>
  <c r="Y13" i="74"/>
  <c r="Y12" i="74"/>
  <c r="Y7" i="74"/>
  <c r="X4" i="74"/>
  <c r="U4" i="74"/>
  <c r="X58" i="73"/>
  <c r="W58" i="73"/>
  <c r="V58" i="73"/>
  <c r="U58" i="73"/>
  <c r="T58" i="73"/>
  <c r="S58" i="73"/>
  <c r="R58" i="73"/>
  <c r="Q58" i="73"/>
  <c r="P58" i="73"/>
  <c r="O58" i="73"/>
  <c r="N58" i="73"/>
  <c r="M58" i="73"/>
  <c r="L58" i="73"/>
  <c r="K58" i="73"/>
  <c r="J58" i="73"/>
  <c r="I58" i="73"/>
  <c r="H58" i="73"/>
  <c r="G58" i="73"/>
  <c r="F58" i="73"/>
  <c r="E58" i="73"/>
  <c r="X56" i="73"/>
  <c r="W56" i="73"/>
  <c r="V56" i="73"/>
  <c r="U56" i="73"/>
  <c r="T56" i="73"/>
  <c r="S56" i="73"/>
  <c r="R56" i="73"/>
  <c r="Q56" i="73"/>
  <c r="P56" i="73"/>
  <c r="O56" i="73"/>
  <c r="N56" i="73"/>
  <c r="M56" i="73"/>
  <c r="L56" i="73"/>
  <c r="K56" i="73"/>
  <c r="J56" i="73"/>
  <c r="I56" i="73"/>
  <c r="H56" i="73"/>
  <c r="G56" i="73"/>
  <c r="F56" i="73"/>
  <c r="E56" i="73"/>
  <c r="X55" i="73"/>
  <c r="W55" i="73"/>
  <c r="V55" i="73"/>
  <c r="U55" i="73"/>
  <c r="T55" i="73"/>
  <c r="S55" i="73"/>
  <c r="R55" i="73"/>
  <c r="Q55" i="73"/>
  <c r="P55" i="73"/>
  <c r="O55" i="73"/>
  <c r="N55" i="73"/>
  <c r="M55" i="73"/>
  <c r="L55" i="73"/>
  <c r="K55" i="73"/>
  <c r="J55" i="73"/>
  <c r="I55" i="73"/>
  <c r="H55" i="73"/>
  <c r="G55" i="73"/>
  <c r="F55" i="73"/>
  <c r="E55" i="73"/>
  <c r="Y51" i="73"/>
  <c r="Y50" i="73"/>
  <c r="Y49" i="73"/>
  <c r="Y48" i="73"/>
  <c r="Y47" i="73"/>
  <c r="Y46" i="73"/>
  <c r="Y45" i="73"/>
  <c r="Y44" i="73"/>
  <c r="Y43" i="73"/>
  <c r="Y42" i="73"/>
  <c r="Y41" i="73"/>
  <c r="Y40" i="73"/>
  <c r="Y39" i="73"/>
  <c r="Y38" i="73"/>
  <c r="Y37" i="73"/>
  <c r="Y36" i="73"/>
  <c r="Y35" i="73"/>
  <c r="Y34" i="73"/>
  <c r="Y33" i="73"/>
  <c r="Y32" i="73"/>
  <c r="Y31" i="73"/>
  <c r="Y30" i="73"/>
  <c r="Y29" i="73"/>
  <c r="Y28" i="73"/>
  <c r="Y27" i="73"/>
  <c r="Y26" i="73"/>
  <c r="Y25" i="73"/>
  <c r="Y24" i="73"/>
  <c r="Y23" i="73"/>
  <c r="Y22" i="73"/>
  <c r="Y21" i="73"/>
  <c r="Y20" i="73"/>
  <c r="Y19" i="73"/>
  <c r="Y18" i="73"/>
  <c r="Y17" i="73"/>
  <c r="Y16" i="73"/>
  <c r="Y15" i="73"/>
  <c r="AD14" i="73" s="1"/>
  <c r="Y14" i="73"/>
  <c r="Y13" i="73"/>
  <c r="Y12" i="73"/>
  <c r="Y7" i="73"/>
  <c r="X4" i="73"/>
  <c r="U4" i="73"/>
  <c r="X58" i="72"/>
  <c r="W58" i="72"/>
  <c r="V58" i="72"/>
  <c r="U58" i="72"/>
  <c r="T58" i="72"/>
  <c r="S58" i="72"/>
  <c r="R58" i="72"/>
  <c r="Q58" i="72"/>
  <c r="P58" i="72"/>
  <c r="O58" i="72"/>
  <c r="N58" i="72"/>
  <c r="M58" i="72"/>
  <c r="L58" i="72"/>
  <c r="K58" i="72"/>
  <c r="J58" i="72"/>
  <c r="I58" i="72"/>
  <c r="H58" i="72"/>
  <c r="G58" i="72"/>
  <c r="F58" i="72"/>
  <c r="E58" i="72"/>
  <c r="X56" i="72"/>
  <c r="W56" i="72"/>
  <c r="V56" i="72"/>
  <c r="U56" i="72"/>
  <c r="T56" i="72"/>
  <c r="S56" i="72"/>
  <c r="R56" i="72"/>
  <c r="Q56" i="72"/>
  <c r="P56" i="72"/>
  <c r="O56" i="72"/>
  <c r="N56" i="72"/>
  <c r="M56" i="72"/>
  <c r="L56" i="72"/>
  <c r="K56" i="72"/>
  <c r="J56" i="72"/>
  <c r="I56" i="72"/>
  <c r="H56" i="72"/>
  <c r="G56" i="72"/>
  <c r="F56" i="72"/>
  <c r="E56" i="72"/>
  <c r="X55" i="72"/>
  <c r="W55" i="72"/>
  <c r="V55" i="72"/>
  <c r="U55" i="72"/>
  <c r="T55" i="72"/>
  <c r="S55" i="72"/>
  <c r="R55" i="72"/>
  <c r="Q55" i="72"/>
  <c r="P55" i="72"/>
  <c r="O55" i="72"/>
  <c r="N55" i="72"/>
  <c r="M55" i="72"/>
  <c r="L55" i="72"/>
  <c r="K55" i="72"/>
  <c r="J55" i="72"/>
  <c r="I55" i="72"/>
  <c r="H55" i="72"/>
  <c r="G55" i="72"/>
  <c r="F55" i="72"/>
  <c r="E55" i="72"/>
  <c r="Y51" i="72"/>
  <c r="Y50" i="72"/>
  <c r="Y49" i="72"/>
  <c r="Y48" i="72"/>
  <c r="Y47" i="72"/>
  <c r="Y46" i="72"/>
  <c r="Y45" i="72"/>
  <c r="Y44" i="72"/>
  <c r="Y43" i="72"/>
  <c r="Y42" i="72"/>
  <c r="Y41" i="72"/>
  <c r="Y40" i="72"/>
  <c r="Y39" i="72"/>
  <c r="Y38" i="72"/>
  <c r="Y37" i="72"/>
  <c r="Y36" i="72"/>
  <c r="Y35" i="72"/>
  <c r="Y34" i="72"/>
  <c r="Y33" i="72"/>
  <c r="Y32" i="72"/>
  <c r="Y31" i="72"/>
  <c r="Y30" i="72"/>
  <c r="Y29" i="72"/>
  <c r="Y28" i="72"/>
  <c r="Y27" i="72"/>
  <c r="Y26" i="72"/>
  <c r="Y25" i="72"/>
  <c r="Y24" i="72"/>
  <c r="Y23" i="72"/>
  <c r="Y22" i="72"/>
  <c r="Y21" i="72"/>
  <c r="Y20" i="72"/>
  <c r="Y19" i="72"/>
  <c r="Y18" i="72"/>
  <c r="Y17" i="72"/>
  <c r="Y16" i="72"/>
  <c r="Y15" i="72"/>
  <c r="Y14" i="72"/>
  <c r="Y13" i="72"/>
  <c r="Y12" i="72"/>
  <c r="Y7" i="72"/>
  <c r="X4" i="72"/>
  <c r="U4" i="72"/>
  <c r="X58" i="71"/>
  <c r="W58" i="71"/>
  <c r="V58" i="71"/>
  <c r="U58" i="71"/>
  <c r="T58" i="71"/>
  <c r="S58" i="71"/>
  <c r="R58" i="71"/>
  <c r="Q58" i="71"/>
  <c r="P58" i="71"/>
  <c r="O58" i="71"/>
  <c r="N58" i="71"/>
  <c r="M58" i="71"/>
  <c r="L58" i="71"/>
  <c r="K58" i="71"/>
  <c r="J58" i="71"/>
  <c r="I58" i="71"/>
  <c r="H58" i="71"/>
  <c r="G58" i="71"/>
  <c r="F58" i="71"/>
  <c r="E58" i="71"/>
  <c r="X56" i="71"/>
  <c r="W56" i="71"/>
  <c r="V56" i="71"/>
  <c r="U56" i="71"/>
  <c r="T56" i="71"/>
  <c r="S56" i="71"/>
  <c r="R56" i="71"/>
  <c r="Q56" i="71"/>
  <c r="P56" i="71"/>
  <c r="O56" i="71"/>
  <c r="N56" i="71"/>
  <c r="M56" i="71"/>
  <c r="L56" i="71"/>
  <c r="K56" i="71"/>
  <c r="J56" i="71"/>
  <c r="I56" i="71"/>
  <c r="H56" i="71"/>
  <c r="G56" i="71"/>
  <c r="F56" i="71"/>
  <c r="E56" i="71"/>
  <c r="X55" i="71"/>
  <c r="W55" i="71"/>
  <c r="V55" i="71"/>
  <c r="U55" i="71"/>
  <c r="T55" i="71"/>
  <c r="S55" i="71"/>
  <c r="R55" i="71"/>
  <c r="Q55" i="71"/>
  <c r="P55" i="71"/>
  <c r="O55" i="71"/>
  <c r="N55" i="71"/>
  <c r="M55" i="71"/>
  <c r="L55" i="71"/>
  <c r="K55" i="71"/>
  <c r="J55" i="71"/>
  <c r="I55" i="71"/>
  <c r="H55" i="71"/>
  <c r="G55" i="71"/>
  <c r="F55" i="71"/>
  <c r="E55" i="71"/>
  <c r="Y51" i="71"/>
  <c r="Y50" i="71"/>
  <c r="Y49" i="71"/>
  <c r="Y48" i="71"/>
  <c r="Y47" i="71"/>
  <c r="Y46" i="71"/>
  <c r="Y45" i="71"/>
  <c r="Y44" i="71"/>
  <c r="Y43" i="71"/>
  <c r="Y42" i="71"/>
  <c r="Y41" i="71"/>
  <c r="Y40" i="71"/>
  <c r="Y39" i="71"/>
  <c r="Y38" i="71"/>
  <c r="Y37" i="71"/>
  <c r="Y36" i="71"/>
  <c r="Y35" i="71"/>
  <c r="Y34" i="71"/>
  <c r="Y33" i="71"/>
  <c r="Y32" i="71"/>
  <c r="Y31" i="71"/>
  <c r="Y30" i="71"/>
  <c r="Y29" i="71"/>
  <c r="Y28" i="71"/>
  <c r="Y27" i="71"/>
  <c r="Y26" i="71"/>
  <c r="Y25" i="71"/>
  <c r="Y24" i="71"/>
  <c r="Y23" i="71"/>
  <c r="Y22" i="71"/>
  <c r="Y21" i="71"/>
  <c r="Y20" i="71"/>
  <c r="Y19" i="71"/>
  <c r="Y18" i="71"/>
  <c r="Y17" i="71"/>
  <c r="Y16" i="71"/>
  <c r="Y15" i="71"/>
  <c r="Y14" i="71"/>
  <c r="Y13" i="71"/>
  <c r="Y12" i="71"/>
  <c r="Y7" i="71"/>
  <c r="X4" i="71"/>
  <c r="U4" i="71"/>
  <c r="X58" i="70"/>
  <c r="W58" i="70"/>
  <c r="V58" i="70"/>
  <c r="U58" i="70"/>
  <c r="T58" i="70"/>
  <c r="S58" i="70"/>
  <c r="R58" i="70"/>
  <c r="Q58" i="70"/>
  <c r="P58" i="70"/>
  <c r="O58" i="70"/>
  <c r="N58" i="70"/>
  <c r="M58" i="70"/>
  <c r="L58" i="70"/>
  <c r="K58" i="70"/>
  <c r="J58" i="70"/>
  <c r="I58" i="70"/>
  <c r="H58" i="70"/>
  <c r="G58" i="70"/>
  <c r="F58" i="70"/>
  <c r="E58" i="70"/>
  <c r="X56" i="70"/>
  <c r="W56" i="70"/>
  <c r="V56" i="70"/>
  <c r="U56" i="70"/>
  <c r="T56" i="70"/>
  <c r="S56" i="70"/>
  <c r="R56" i="70"/>
  <c r="Q56" i="70"/>
  <c r="P56" i="70"/>
  <c r="O56" i="70"/>
  <c r="N56" i="70"/>
  <c r="M56" i="70"/>
  <c r="L56" i="70"/>
  <c r="K56" i="70"/>
  <c r="J56" i="70"/>
  <c r="I56" i="70"/>
  <c r="H56" i="70"/>
  <c r="G56" i="70"/>
  <c r="F56" i="70"/>
  <c r="E56" i="70"/>
  <c r="X55" i="70"/>
  <c r="W55" i="70"/>
  <c r="V55" i="70"/>
  <c r="U55" i="70"/>
  <c r="T55" i="70"/>
  <c r="S55" i="70"/>
  <c r="R55" i="70"/>
  <c r="Q55" i="70"/>
  <c r="P55" i="70"/>
  <c r="O55" i="70"/>
  <c r="N55" i="70"/>
  <c r="M55" i="70"/>
  <c r="L55" i="70"/>
  <c r="K55" i="70"/>
  <c r="J55" i="70"/>
  <c r="I55" i="70"/>
  <c r="H55" i="70"/>
  <c r="G55" i="70"/>
  <c r="F55" i="70"/>
  <c r="E55" i="70"/>
  <c r="Y51" i="70"/>
  <c r="Y50" i="70"/>
  <c r="Y49" i="70"/>
  <c r="Y48" i="70"/>
  <c r="Y47" i="70"/>
  <c r="Y46" i="70"/>
  <c r="Y45" i="70"/>
  <c r="Y44" i="70"/>
  <c r="Y43" i="70"/>
  <c r="Y42" i="70"/>
  <c r="Y41" i="70"/>
  <c r="Y40" i="70"/>
  <c r="Y39" i="70"/>
  <c r="Y38" i="70"/>
  <c r="Y37" i="70"/>
  <c r="Y36" i="70"/>
  <c r="Y35" i="70"/>
  <c r="Y34" i="70"/>
  <c r="Y33" i="70"/>
  <c r="Y32" i="70"/>
  <c r="Y31" i="70"/>
  <c r="Y30" i="70"/>
  <c r="AD14" i="70" s="1"/>
  <c r="Y29" i="70"/>
  <c r="Y28" i="70"/>
  <c r="Y27" i="70"/>
  <c r="Y26" i="70"/>
  <c r="Y25" i="70"/>
  <c r="Y24" i="70"/>
  <c r="Y23" i="70"/>
  <c r="Y22" i="70"/>
  <c r="Y21" i="70"/>
  <c r="Y20" i="70"/>
  <c r="Y19" i="70"/>
  <c r="Y18" i="70"/>
  <c r="Y17" i="70"/>
  <c r="Y16" i="70"/>
  <c r="Y15" i="70"/>
  <c r="Y14" i="70"/>
  <c r="Y13" i="70"/>
  <c r="Y12" i="70"/>
  <c r="Y7" i="70"/>
  <c r="X4" i="70"/>
  <c r="U4" i="70"/>
  <c r="X58" i="69"/>
  <c r="W58" i="69"/>
  <c r="V58" i="69"/>
  <c r="U58" i="69"/>
  <c r="T58" i="69"/>
  <c r="S58" i="69"/>
  <c r="R58" i="69"/>
  <c r="Q58" i="69"/>
  <c r="P58" i="69"/>
  <c r="O58" i="69"/>
  <c r="N58" i="69"/>
  <c r="M58" i="69"/>
  <c r="L58" i="69"/>
  <c r="K58" i="69"/>
  <c r="J58" i="69"/>
  <c r="I58" i="69"/>
  <c r="H58" i="69"/>
  <c r="G58" i="69"/>
  <c r="F58" i="69"/>
  <c r="E58" i="69"/>
  <c r="X56" i="69"/>
  <c r="W56" i="69"/>
  <c r="V56" i="69"/>
  <c r="U56" i="69"/>
  <c r="T56" i="69"/>
  <c r="S56" i="69"/>
  <c r="R56" i="69"/>
  <c r="Q56" i="69"/>
  <c r="P56" i="69"/>
  <c r="O56" i="69"/>
  <c r="N56" i="69"/>
  <c r="M56" i="69"/>
  <c r="L56" i="69"/>
  <c r="K56" i="69"/>
  <c r="J56" i="69"/>
  <c r="I56" i="69"/>
  <c r="H56" i="69"/>
  <c r="G56" i="69"/>
  <c r="F56" i="69"/>
  <c r="E56" i="69"/>
  <c r="X55" i="69"/>
  <c r="W55" i="69"/>
  <c r="V55" i="69"/>
  <c r="U55" i="69"/>
  <c r="T55" i="69"/>
  <c r="S55" i="69"/>
  <c r="R55" i="69"/>
  <c r="Q55" i="69"/>
  <c r="P55" i="69"/>
  <c r="O55" i="69"/>
  <c r="N55" i="69"/>
  <c r="M55" i="69"/>
  <c r="L55" i="69"/>
  <c r="K55" i="69"/>
  <c r="J55" i="69"/>
  <c r="I55" i="69"/>
  <c r="H55" i="69"/>
  <c r="G55" i="69"/>
  <c r="F55" i="69"/>
  <c r="E55" i="69"/>
  <c r="Y51" i="69"/>
  <c r="Y50" i="69"/>
  <c r="Y49" i="69"/>
  <c r="Y48" i="69"/>
  <c r="Y47" i="69"/>
  <c r="Y46" i="69"/>
  <c r="Y45" i="69"/>
  <c r="Y44" i="69"/>
  <c r="Y43" i="69"/>
  <c r="Y42" i="69"/>
  <c r="Y41" i="69"/>
  <c r="Y40" i="69"/>
  <c r="Y39" i="69"/>
  <c r="Y38" i="69"/>
  <c r="Y37" i="69"/>
  <c r="Y36" i="69"/>
  <c r="Y35" i="69"/>
  <c r="Y34" i="69"/>
  <c r="Y33" i="69"/>
  <c r="Y32" i="69"/>
  <c r="Y31" i="69"/>
  <c r="Y30" i="69"/>
  <c r="Y29" i="69"/>
  <c r="Y28" i="69"/>
  <c r="Y27" i="69"/>
  <c r="Y26" i="69"/>
  <c r="Y25" i="69"/>
  <c r="Y24" i="69"/>
  <c r="Y23" i="69"/>
  <c r="Y22" i="69"/>
  <c r="Y21" i="69"/>
  <c r="Y20" i="69"/>
  <c r="Y19" i="69"/>
  <c r="Y18" i="69"/>
  <c r="Y17" i="69"/>
  <c r="Y16" i="69"/>
  <c r="Y15" i="69"/>
  <c r="Y14" i="69"/>
  <c r="Y13" i="69"/>
  <c r="Y12" i="69"/>
  <c r="Y7" i="69"/>
  <c r="X4" i="69"/>
  <c r="U4" i="69"/>
  <c r="X4" i="12"/>
  <c r="U4" i="12"/>
  <c r="A10" i="68"/>
  <c r="K4" i="12" s="1"/>
  <c r="AD14" i="71" l="1"/>
  <c r="AD14" i="72"/>
  <c r="AD16" i="72" s="1"/>
  <c r="AD14" i="74"/>
  <c r="AD16" i="74" s="1"/>
  <c r="AC24" i="69"/>
  <c r="AD22" i="69" s="1"/>
  <c r="K4" i="74"/>
  <c r="AC24" i="74"/>
  <c r="AD22" i="74" s="1"/>
  <c r="AD16" i="73"/>
  <c r="K4" i="73"/>
  <c r="AC24" i="73"/>
  <c r="AD22" i="73" s="1"/>
  <c r="K4" i="72"/>
  <c r="AC24" i="72"/>
  <c r="AD22" i="72" s="1"/>
  <c r="AD16" i="71"/>
  <c r="K4" i="71"/>
  <c r="AC24" i="71"/>
  <c r="AD22" i="71" s="1"/>
  <c r="AD16" i="70"/>
  <c r="K4" i="70"/>
  <c r="AC24" i="70"/>
  <c r="AD22" i="70" s="1"/>
  <c r="AD14" i="69"/>
  <c r="AD16" i="69" s="1"/>
  <c r="K4" i="69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Y51" i="12"/>
  <c r="Y50" i="12"/>
  <c r="Y49" i="12"/>
  <c r="Y48" i="12"/>
  <c r="Y47" i="12"/>
  <c r="Y46" i="12"/>
  <c r="Y45" i="12"/>
  <c r="Y44" i="12"/>
  <c r="Y43" i="12"/>
  <c r="Y42" i="12"/>
  <c r="Y41" i="12"/>
  <c r="Y40" i="12"/>
  <c r="Y39" i="12"/>
  <c r="Y38" i="12"/>
  <c r="Y37" i="12"/>
  <c r="Y36" i="12"/>
  <c r="Y35" i="12"/>
  <c r="Y34" i="12"/>
  <c r="Y33" i="12"/>
  <c r="Y32" i="12"/>
  <c r="Y31" i="12"/>
  <c r="Y30" i="12"/>
  <c r="Y29" i="12"/>
  <c r="Y28" i="12"/>
  <c r="Y27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7" i="12"/>
  <c r="AD18" i="74" l="1"/>
  <c r="AD18" i="73"/>
  <c r="AD20" i="73" s="1"/>
  <c r="AD18" i="72"/>
  <c r="AD18" i="71"/>
  <c r="AD18" i="70"/>
  <c r="AD20" i="70" s="1"/>
  <c r="AD18" i="69"/>
  <c r="AC24" i="12"/>
  <c r="AD22" i="12" s="1"/>
  <c r="AD14" i="12"/>
  <c r="AD20" i="74" l="1"/>
  <c r="AE20" i="73"/>
  <c r="AE18" i="73"/>
  <c r="AD24" i="73"/>
  <c r="AD20" i="72"/>
  <c r="AD20" i="71"/>
  <c r="AD24" i="71" s="1"/>
  <c r="AD24" i="70"/>
  <c r="AD20" i="69"/>
  <c r="AD24" i="69" s="1"/>
  <c r="AD16" i="12"/>
  <c r="AD24" i="74" l="1"/>
  <c r="X59" i="73"/>
  <c r="L59" i="73"/>
  <c r="P57" i="73"/>
  <c r="Q52" i="73"/>
  <c r="E52" i="73"/>
  <c r="Y52" i="73" s="1"/>
  <c r="R52" i="73"/>
  <c r="W59" i="73"/>
  <c r="K59" i="73"/>
  <c r="O57" i="73"/>
  <c r="P52" i="73"/>
  <c r="V59" i="73"/>
  <c r="J59" i="73"/>
  <c r="N57" i="73"/>
  <c r="O52" i="73"/>
  <c r="F52" i="73"/>
  <c r="U59" i="73"/>
  <c r="I59" i="73"/>
  <c r="M57" i="73"/>
  <c r="N52" i="73"/>
  <c r="T59" i="73"/>
  <c r="H59" i="73"/>
  <c r="X57" i="73"/>
  <c r="L57" i="73"/>
  <c r="M52" i="73"/>
  <c r="S59" i="73"/>
  <c r="G59" i="73"/>
  <c r="W57" i="73"/>
  <c r="K57" i="73"/>
  <c r="X52" i="73"/>
  <c r="L52" i="73"/>
  <c r="R59" i="73"/>
  <c r="F59" i="73"/>
  <c r="V57" i="73"/>
  <c r="J57" i="73"/>
  <c r="W52" i="73"/>
  <c r="K52" i="73"/>
  <c r="E57" i="73"/>
  <c r="Q59" i="73"/>
  <c r="E59" i="73"/>
  <c r="U57" i="73"/>
  <c r="I57" i="73"/>
  <c r="V52" i="73"/>
  <c r="J52" i="73"/>
  <c r="P59" i="73"/>
  <c r="T57" i="73"/>
  <c r="H57" i="73"/>
  <c r="U52" i="73"/>
  <c r="I52" i="73"/>
  <c r="O59" i="73"/>
  <c r="S57" i="73"/>
  <c r="G57" i="73"/>
  <c r="T52" i="73"/>
  <c r="H52" i="73"/>
  <c r="Q57" i="73"/>
  <c r="N59" i="73"/>
  <c r="R57" i="73"/>
  <c r="F57" i="73"/>
  <c r="S52" i="73"/>
  <c r="G52" i="73"/>
  <c r="M59" i="73"/>
  <c r="AE14" i="73"/>
  <c r="AE16" i="73"/>
  <c r="AE22" i="73"/>
  <c r="AD24" i="72"/>
  <c r="AE20" i="72" s="1"/>
  <c r="X59" i="71"/>
  <c r="L59" i="71"/>
  <c r="P57" i="71"/>
  <c r="Q52" i="71"/>
  <c r="E52" i="71"/>
  <c r="Y52" i="71" s="1"/>
  <c r="F52" i="71"/>
  <c r="W59" i="71"/>
  <c r="K59" i="71"/>
  <c r="O57" i="71"/>
  <c r="P52" i="71"/>
  <c r="S52" i="71"/>
  <c r="V59" i="71"/>
  <c r="J59" i="71"/>
  <c r="N57" i="71"/>
  <c r="O52" i="71"/>
  <c r="E57" i="71"/>
  <c r="R52" i="71"/>
  <c r="U59" i="71"/>
  <c r="I59" i="71"/>
  <c r="M57" i="71"/>
  <c r="N52" i="71"/>
  <c r="F57" i="71"/>
  <c r="M59" i="71"/>
  <c r="T59" i="71"/>
  <c r="H59" i="71"/>
  <c r="X57" i="71"/>
  <c r="L57" i="71"/>
  <c r="M52" i="71"/>
  <c r="Q57" i="71"/>
  <c r="S59" i="71"/>
  <c r="G59" i="71"/>
  <c r="W57" i="71"/>
  <c r="K57" i="71"/>
  <c r="X52" i="71"/>
  <c r="L52" i="71"/>
  <c r="R57" i="71"/>
  <c r="R59" i="71"/>
  <c r="F59" i="71"/>
  <c r="V57" i="71"/>
  <c r="J57" i="71"/>
  <c r="W52" i="71"/>
  <c r="K52" i="71"/>
  <c r="Q59" i="71"/>
  <c r="E59" i="71"/>
  <c r="U57" i="71"/>
  <c r="I57" i="71"/>
  <c r="V52" i="71"/>
  <c r="J52" i="71"/>
  <c r="P59" i="71"/>
  <c r="T57" i="71"/>
  <c r="H57" i="71"/>
  <c r="U52" i="71"/>
  <c r="I52" i="71"/>
  <c r="O59" i="71"/>
  <c r="S57" i="71"/>
  <c r="G57" i="71"/>
  <c r="T52" i="71"/>
  <c r="H52" i="71"/>
  <c r="N59" i="71"/>
  <c r="G52" i="71"/>
  <c r="AE14" i="71"/>
  <c r="AE22" i="71"/>
  <c r="AE16" i="71"/>
  <c r="AE18" i="71"/>
  <c r="AE20" i="71"/>
  <c r="X59" i="70"/>
  <c r="L59" i="70"/>
  <c r="P57" i="70"/>
  <c r="Q52" i="70"/>
  <c r="E52" i="70"/>
  <c r="Y52" i="70" s="1"/>
  <c r="Q57" i="70"/>
  <c r="W59" i="70"/>
  <c r="K59" i="70"/>
  <c r="O57" i="70"/>
  <c r="P52" i="70"/>
  <c r="F52" i="70"/>
  <c r="V59" i="70"/>
  <c r="J59" i="70"/>
  <c r="N57" i="70"/>
  <c r="O52" i="70"/>
  <c r="E57" i="70"/>
  <c r="U59" i="70"/>
  <c r="I59" i="70"/>
  <c r="M57" i="70"/>
  <c r="N52" i="70"/>
  <c r="R52" i="70"/>
  <c r="T59" i="70"/>
  <c r="H59" i="70"/>
  <c r="X57" i="70"/>
  <c r="L57" i="70"/>
  <c r="M52" i="70"/>
  <c r="S59" i="70"/>
  <c r="G59" i="70"/>
  <c r="W57" i="70"/>
  <c r="K57" i="70"/>
  <c r="X52" i="70"/>
  <c r="L52" i="70"/>
  <c r="R59" i="70"/>
  <c r="F59" i="70"/>
  <c r="V57" i="70"/>
  <c r="J57" i="70"/>
  <c r="W52" i="70"/>
  <c r="K52" i="70"/>
  <c r="Q59" i="70"/>
  <c r="E59" i="70"/>
  <c r="U57" i="70"/>
  <c r="I57" i="70"/>
  <c r="V52" i="70"/>
  <c r="J52" i="70"/>
  <c r="P59" i="70"/>
  <c r="T57" i="70"/>
  <c r="H57" i="70"/>
  <c r="U52" i="70"/>
  <c r="I52" i="70"/>
  <c r="O59" i="70"/>
  <c r="S57" i="70"/>
  <c r="G57" i="70"/>
  <c r="T52" i="70"/>
  <c r="H52" i="70"/>
  <c r="N59" i="70"/>
  <c r="R57" i="70"/>
  <c r="F57" i="70"/>
  <c r="S52" i="70"/>
  <c r="G52" i="70"/>
  <c r="M59" i="70"/>
  <c r="AE14" i="70"/>
  <c r="AE16" i="70"/>
  <c r="AE22" i="70"/>
  <c r="AE18" i="70"/>
  <c r="AE20" i="70"/>
  <c r="X59" i="69"/>
  <c r="L59" i="69"/>
  <c r="W59" i="69"/>
  <c r="K59" i="69"/>
  <c r="V59" i="69"/>
  <c r="J59" i="69"/>
  <c r="U59" i="69"/>
  <c r="I59" i="69"/>
  <c r="M57" i="69"/>
  <c r="N52" i="69"/>
  <c r="Q52" i="69"/>
  <c r="E52" i="69"/>
  <c r="Y52" i="69" s="1"/>
  <c r="O57" i="69"/>
  <c r="P52" i="69"/>
  <c r="O52" i="69"/>
  <c r="T59" i="69"/>
  <c r="H59" i="69"/>
  <c r="X57" i="69"/>
  <c r="L57" i="69"/>
  <c r="M52" i="69"/>
  <c r="W57" i="69"/>
  <c r="K57" i="69"/>
  <c r="X52" i="69"/>
  <c r="L52" i="69"/>
  <c r="U57" i="69"/>
  <c r="V52" i="69"/>
  <c r="J52" i="69"/>
  <c r="Q57" i="69"/>
  <c r="P57" i="69"/>
  <c r="S59" i="69"/>
  <c r="G59" i="69"/>
  <c r="R59" i="69"/>
  <c r="F59" i="69"/>
  <c r="V57" i="69"/>
  <c r="J57" i="69"/>
  <c r="W52" i="69"/>
  <c r="K52" i="69"/>
  <c r="I57" i="69"/>
  <c r="T57" i="69"/>
  <c r="H57" i="69"/>
  <c r="U52" i="69"/>
  <c r="I52" i="69"/>
  <c r="E57" i="69"/>
  <c r="R52" i="69"/>
  <c r="F52" i="69"/>
  <c r="Q59" i="69"/>
  <c r="E59" i="69"/>
  <c r="P59" i="69"/>
  <c r="O59" i="69"/>
  <c r="S57" i="69"/>
  <c r="G57" i="69"/>
  <c r="T52" i="69"/>
  <c r="H52" i="69"/>
  <c r="R57" i="69"/>
  <c r="F57" i="69"/>
  <c r="S52" i="69"/>
  <c r="G52" i="69"/>
  <c r="N57" i="69"/>
  <c r="N59" i="69"/>
  <c r="M59" i="69"/>
  <c r="AE22" i="69"/>
  <c r="AE14" i="69"/>
  <c r="AE16" i="69"/>
  <c r="AE18" i="69"/>
  <c r="AE20" i="69"/>
  <c r="AD18" i="12"/>
  <c r="X59" i="74" l="1"/>
  <c r="L59" i="74"/>
  <c r="P57" i="74"/>
  <c r="Q52" i="74"/>
  <c r="E52" i="74"/>
  <c r="Y52" i="74" s="1"/>
  <c r="F52" i="74"/>
  <c r="W59" i="74"/>
  <c r="K59" i="74"/>
  <c r="O57" i="74"/>
  <c r="P52" i="74"/>
  <c r="V59" i="74"/>
  <c r="J59" i="74"/>
  <c r="N57" i="74"/>
  <c r="O52" i="74"/>
  <c r="R52" i="74"/>
  <c r="U59" i="74"/>
  <c r="I59" i="74"/>
  <c r="M57" i="74"/>
  <c r="N52" i="74"/>
  <c r="T59" i="74"/>
  <c r="H59" i="74"/>
  <c r="X57" i="74"/>
  <c r="L57" i="74"/>
  <c r="M52" i="74"/>
  <c r="S59" i="74"/>
  <c r="G59" i="74"/>
  <c r="W57" i="74"/>
  <c r="K57" i="74"/>
  <c r="X52" i="74"/>
  <c r="L52" i="74"/>
  <c r="E57" i="74"/>
  <c r="R59" i="74"/>
  <c r="F59" i="74"/>
  <c r="V57" i="74"/>
  <c r="J57" i="74"/>
  <c r="W52" i="74"/>
  <c r="K52" i="74"/>
  <c r="Q59" i="74"/>
  <c r="E59" i="74"/>
  <c r="U57" i="74"/>
  <c r="I57" i="74"/>
  <c r="V52" i="74"/>
  <c r="J52" i="74"/>
  <c r="Q57" i="74"/>
  <c r="P59" i="74"/>
  <c r="T57" i="74"/>
  <c r="H57" i="74"/>
  <c r="U52" i="74"/>
  <c r="I52" i="74"/>
  <c r="O59" i="74"/>
  <c r="S57" i="74"/>
  <c r="G57" i="74"/>
  <c r="T52" i="74"/>
  <c r="H52" i="74"/>
  <c r="N59" i="74"/>
  <c r="R57" i="74"/>
  <c r="F57" i="74"/>
  <c r="S52" i="74"/>
  <c r="G52" i="74"/>
  <c r="M59" i="74"/>
  <c r="AE14" i="74"/>
  <c r="AE22" i="74"/>
  <c r="AE16" i="74"/>
  <c r="AE18" i="74"/>
  <c r="AE20" i="74"/>
  <c r="AE47" i="73"/>
  <c r="AE24" i="73"/>
  <c r="X59" i="72"/>
  <c r="L59" i="72"/>
  <c r="P57" i="72"/>
  <c r="W59" i="72"/>
  <c r="K59" i="72"/>
  <c r="O57" i="72"/>
  <c r="P52" i="72"/>
  <c r="V59" i="72"/>
  <c r="J59" i="72"/>
  <c r="N57" i="72"/>
  <c r="O52" i="72"/>
  <c r="R52" i="72"/>
  <c r="U59" i="72"/>
  <c r="I59" i="72"/>
  <c r="M57" i="72"/>
  <c r="N52" i="72"/>
  <c r="T59" i="72"/>
  <c r="H59" i="72"/>
  <c r="X57" i="72"/>
  <c r="L57" i="72"/>
  <c r="M52" i="72"/>
  <c r="W52" i="72"/>
  <c r="S59" i="72"/>
  <c r="G59" i="72"/>
  <c r="W57" i="72"/>
  <c r="K57" i="72"/>
  <c r="X52" i="72"/>
  <c r="L52" i="72"/>
  <c r="K52" i="72"/>
  <c r="F52" i="72"/>
  <c r="Q52" i="72"/>
  <c r="R59" i="72"/>
  <c r="F59" i="72"/>
  <c r="V57" i="72"/>
  <c r="J57" i="72"/>
  <c r="Q59" i="72"/>
  <c r="E59" i="72"/>
  <c r="U57" i="72"/>
  <c r="I57" i="72"/>
  <c r="V52" i="72"/>
  <c r="J52" i="72"/>
  <c r="E52" i="72"/>
  <c r="Y52" i="72" s="1"/>
  <c r="P59" i="72"/>
  <c r="T57" i="72"/>
  <c r="H57" i="72"/>
  <c r="U52" i="72"/>
  <c r="I52" i="72"/>
  <c r="O59" i="72"/>
  <c r="S57" i="72"/>
  <c r="G57" i="72"/>
  <c r="T52" i="72"/>
  <c r="H52" i="72"/>
  <c r="N59" i="72"/>
  <c r="R57" i="72"/>
  <c r="F57" i="72"/>
  <c r="S52" i="72"/>
  <c r="G52" i="72"/>
  <c r="M59" i="72"/>
  <c r="Q57" i="72"/>
  <c r="E57" i="72"/>
  <c r="AE14" i="72"/>
  <c r="AE16" i="72"/>
  <c r="AE22" i="72"/>
  <c r="AE18" i="72"/>
  <c r="AE47" i="71"/>
  <c r="AE24" i="71"/>
  <c r="AE47" i="70"/>
  <c r="AE24" i="70"/>
  <c r="AE47" i="69"/>
  <c r="AE24" i="69"/>
  <c r="AD20" i="12"/>
  <c r="AE47" i="74" l="1"/>
  <c r="AE24" i="74"/>
  <c r="AE47" i="72"/>
  <c r="AE24" i="72"/>
  <c r="AD24" i="12"/>
  <c r="X59" i="12" l="1"/>
  <c r="V59" i="12"/>
  <c r="T59" i="12"/>
  <c r="R59" i="12"/>
  <c r="P59" i="12"/>
  <c r="N59" i="12"/>
  <c r="L59" i="12"/>
  <c r="J59" i="12"/>
  <c r="H59" i="12"/>
  <c r="F59" i="12"/>
  <c r="X57" i="12"/>
  <c r="V57" i="12"/>
  <c r="T57" i="12"/>
  <c r="R57" i="12"/>
  <c r="P57" i="12"/>
  <c r="N57" i="12"/>
  <c r="L57" i="12"/>
  <c r="J57" i="12"/>
  <c r="H57" i="12"/>
  <c r="F57" i="12"/>
  <c r="W52" i="12"/>
  <c r="U52" i="12"/>
  <c r="S52" i="12"/>
  <c r="Q52" i="12"/>
  <c r="O52" i="12"/>
  <c r="M52" i="12"/>
  <c r="K52" i="12"/>
  <c r="I52" i="12"/>
  <c r="G52" i="12"/>
  <c r="E52" i="12"/>
  <c r="Y52" i="12" s="1"/>
  <c r="W59" i="12"/>
  <c r="U59" i="12"/>
  <c r="S59" i="12"/>
  <c r="Q59" i="12"/>
  <c r="O59" i="12"/>
  <c r="M59" i="12"/>
  <c r="K59" i="12"/>
  <c r="I59" i="12"/>
  <c r="G59" i="12"/>
  <c r="E59" i="12"/>
  <c r="W57" i="12"/>
  <c r="U57" i="12"/>
  <c r="S57" i="12"/>
  <c r="Q57" i="12"/>
  <c r="O57" i="12"/>
  <c r="M57" i="12"/>
  <c r="K57" i="12"/>
  <c r="I57" i="12"/>
  <c r="G57" i="12"/>
  <c r="E57" i="12"/>
  <c r="X52" i="12"/>
  <c r="V52" i="12"/>
  <c r="T52" i="12"/>
  <c r="R52" i="12"/>
  <c r="P52" i="12"/>
  <c r="N52" i="12"/>
  <c r="L52" i="12"/>
  <c r="J52" i="12"/>
  <c r="H52" i="12"/>
  <c r="F52" i="12"/>
  <c r="AE22" i="12"/>
  <c r="AE14" i="12"/>
  <c r="AE16" i="12"/>
  <c r="AE18" i="12"/>
  <c r="AE20" i="12"/>
  <c r="AE47" i="12" l="1"/>
  <c r="AE24" i="12"/>
</calcChain>
</file>

<file path=xl/sharedStrings.xml><?xml version="1.0" encoding="utf-8"?>
<sst xmlns="http://schemas.openxmlformats.org/spreadsheetml/2006/main" count="429" uniqueCount="72">
  <si>
    <t>SINIF:</t>
  </si>
  <si>
    <t>DERS:</t>
  </si>
  <si>
    <t>DÖNEM</t>
  </si>
  <si>
    <t>YAZILI</t>
  </si>
  <si>
    <t>NOT BAREMİ</t>
  </si>
  <si>
    <t>SORULAR</t>
  </si>
  <si>
    <t>TOPLAM</t>
  </si>
  <si>
    <t>ÜSTTEKİ BEYAZ KISIMLARI DOLDURUNUZ</t>
  </si>
  <si>
    <t>PUANI</t>
  </si>
  <si>
    <t>BOŞ bırakılan sorulara   -   yazıp ENTER'e basınız.</t>
  </si>
  <si>
    <t>SORULARA GÖRE BAŞARI DURUMU</t>
  </si>
  <si>
    <t>SIRA NO</t>
  </si>
  <si>
    <t>OKUL NO</t>
  </si>
  <si>
    <t>ADI SOYADI</t>
  </si>
  <si>
    <t>SORULAR - KAZANIM PUANI</t>
  </si>
  <si>
    <t>ALDIĞI NOTA GÖRE ÖĞREN.SAYISI VE BAŞARI YÜZDESİ</t>
  </si>
  <si>
    <t>BAŞARI GRAFİĞİ</t>
  </si>
  <si>
    <t>NOTLAR</t>
  </si>
  <si>
    <t>ÖĞRENCİ SAYISI</t>
  </si>
  <si>
    <t>BAŞARI        %</t>
  </si>
  <si>
    <t>PEKİYİ</t>
  </si>
  <si>
    <t>(85,00-100)</t>
  </si>
  <si>
    <t>İYİ</t>
  </si>
  <si>
    <t>(70,00-84,99)</t>
  </si>
  <si>
    <t>ORTA</t>
  </si>
  <si>
    <t>(60,00-69,99)</t>
  </si>
  <si>
    <t>GEÇER</t>
  </si>
  <si>
    <t>(50,00-59,99)</t>
  </si>
  <si>
    <t>GEÇMEZ</t>
  </si>
  <si>
    <t>(0-49,99)</t>
  </si>
  <si>
    <t>KAZANIMLAR</t>
  </si>
  <si>
    <t xml:space="preserve"> </t>
  </si>
  <si>
    <t>SINIF BAŞARI ORANI
 ( % )</t>
  </si>
  <si>
    <t>ORTALAMA</t>
  </si>
  <si>
    <t>TAM DOĞRU SORU SAYISI</t>
  </si>
  <si>
    <t>TAM YANLIŞ SORU SAYISI</t>
  </si>
  <si>
    <t>KISMEN DOĞRU CEVAP SY.</t>
  </si>
  <si>
    <t>CEVAP VERİLMEYEN SORU SAYISI</t>
  </si>
  <si>
    <t xml:space="preserve">BAŞARI YÜZDESİ % </t>
  </si>
  <si>
    <t>DERS ÖĞRETMENİ</t>
  </si>
  <si>
    <t>OKUL MÜDÜRÜ</t>
  </si>
  <si>
    <t>…………………………………….</t>
  </si>
  <si>
    <t>BİYOLOJİ</t>
  </si>
  <si>
    <t>COĞRAFYA</t>
  </si>
  <si>
    <t>DİN KÜLTÜRÜ AHLAK BİLGİSİ</t>
  </si>
  <si>
    <t>FELSEFE</t>
  </si>
  <si>
    <t>FİZİK</t>
  </si>
  <si>
    <t>KİMYA</t>
  </si>
  <si>
    <t>MATEMATİK</t>
  </si>
  <si>
    <t>SEÇMELİ MATEMATİK</t>
  </si>
  <si>
    <t>SEÇMELİ TEMEL DİNİ BİLGİLER</t>
  </si>
  <si>
    <t>TARİH</t>
  </si>
  <si>
    <t>İNGİLİZCE</t>
  </si>
  <si>
    <t>DERS</t>
  </si>
  <si>
    <t>9A</t>
  </si>
  <si>
    <t>9B</t>
  </si>
  <si>
    <t>9D</t>
  </si>
  <si>
    <t>9E</t>
  </si>
  <si>
    <t>9N</t>
  </si>
  <si>
    <t>9R</t>
  </si>
  <si>
    <t>9S</t>
  </si>
  <si>
    <t>BEDEN EĞİTİMİ VE SPOR</t>
  </si>
  <si>
    <t>REHBERLİK</t>
  </si>
  <si>
    <t>SAĞLIK BİLGİSİ VE TRAFİK KÜLTÜRÜ</t>
  </si>
  <si>
    <t>SEÇMELİ ADABI MUAŞERET</t>
  </si>
  <si>
    <t>SEÇMELİ DİKSİYON VE HİTABET</t>
  </si>
  <si>
    <t>SEÇMELİ PEYGAMBERİMİZİN HAYATI</t>
  </si>
  <si>
    <t>SEÇMELİ PROJE TASARIM VE UYGULAMALARI</t>
  </si>
  <si>
    <t>TÜRK DİLİ VE EDEBİYATI</t>
  </si>
  <si>
    <t>SINAV TARİHİ</t>
  </si>
  <si>
    <t>ŞEHİT SERCAN YAZAR MESLEKİ VE TEKNİK ANADOLU LİSESİ
2023 - 2024 ÖĞRETİM YILI ORTAK SINAV DEĞERLENDİRME ÇİZELGESİ</t>
  </si>
  <si>
    <t>Sıddık OKAY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</si>
</sst>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"/>
      <charset val="162"/>
    </font>
    <font>
      <sz val="10"/>
      <name val="Arial"/>
      <charset val="162"/>
    </font>
    <font>
      <sz val="10"/>
      <name val="Verdana"/>
      <family val="2"/>
    </font>
    <font>
      <b/>
      <i/>
      <sz val="22"/>
      <name val="Arial Narrow"/>
      <family val="2"/>
      <charset val="162"/>
    </font>
    <font>
      <b/>
      <sz val="12"/>
      <name val="Verdana"/>
      <family val="2"/>
    </font>
    <font>
      <i/>
      <sz val="10"/>
      <name val="Times New Roman"/>
      <family val="1"/>
    </font>
    <font>
      <b/>
      <i/>
      <sz val="22"/>
      <color theme="0"/>
      <name val="Times New Roman"/>
      <family val="1"/>
      <charset val="162"/>
    </font>
    <font>
      <b/>
      <i/>
      <sz val="10"/>
      <name val="Verdana"/>
      <family val="2"/>
    </font>
    <font>
      <b/>
      <sz val="10"/>
      <name val="Verdana"/>
      <family val="2"/>
      <charset val="162"/>
    </font>
    <font>
      <b/>
      <i/>
      <sz val="8"/>
      <name val="Verdana"/>
      <family val="2"/>
      <charset val="162"/>
    </font>
    <font>
      <i/>
      <sz val="10"/>
      <name val="Verdana"/>
      <family val="2"/>
    </font>
    <font>
      <b/>
      <sz val="10"/>
      <name val="Arial"/>
      <family val="2"/>
      <charset val="162"/>
    </font>
    <font>
      <b/>
      <i/>
      <sz val="8"/>
      <name val="Verdana"/>
      <family val="2"/>
    </font>
    <font>
      <sz val="8"/>
      <name val="Verdana"/>
      <family val="2"/>
    </font>
    <font>
      <sz val="10"/>
      <name val="Verdana"/>
      <family val="2"/>
      <charset val="162"/>
    </font>
    <font>
      <b/>
      <sz val="8"/>
      <color indexed="10"/>
      <name val="Verdana"/>
      <family val="2"/>
      <charset val="162"/>
    </font>
    <font>
      <b/>
      <sz val="8"/>
      <name val="Verdana"/>
      <family val="2"/>
      <charset val="162"/>
    </font>
    <font>
      <sz val="10"/>
      <name val="Arial"/>
      <family val="2"/>
      <charset val="162"/>
    </font>
    <font>
      <sz val="10"/>
      <color indexed="9"/>
      <name val="Verdana"/>
      <family val="2"/>
    </font>
    <font>
      <b/>
      <i/>
      <sz val="10"/>
      <name val="Times New Roman Tur"/>
      <family val="1"/>
      <charset val="162"/>
    </font>
    <font>
      <sz val="10"/>
      <name val="Times New Roman Tur"/>
      <family val="1"/>
      <charset val="162"/>
    </font>
    <font>
      <b/>
      <sz val="10"/>
      <name val="Verdana"/>
      <family val="2"/>
    </font>
    <font>
      <b/>
      <sz val="7"/>
      <name val="Verdana"/>
      <family val="2"/>
    </font>
    <font>
      <sz val="8"/>
      <color indexed="10"/>
      <name val="Verdana"/>
      <family val="2"/>
    </font>
    <font>
      <b/>
      <sz val="11"/>
      <name val="Verdana"/>
      <family val="2"/>
    </font>
    <font>
      <b/>
      <i/>
      <sz val="11"/>
      <name val="Times New Roman"/>
      <family val="1"/>
      <charset val="162"/>
    </font>
    <font>
      <b/>
      <i/>
      <sz val="11"/>
      <name val="Times New Roman"/>
      <family val="1"/>
    </font>
    <font>
      <b/>
      <sz val="11"/>
      <color indexed="10"/>
      <name val="Verdana"/>
      <family val="2"/>
    </font>
    <font>
      <b/>
      <i/>
      <sz val="11"/>
      <name val="Verdana"/>
      <family val="2"/>
    </font>
    <font>
      <b/>
      <sz val="9"/>
      <name val="Verdana"/>
      <family val="2"/>
      <charset val="162"/>
    </font>
    <font>
      <sz val="10"/>
      <color indexed="10"/>
      <name val="Verdana"/>
      <family val="2"/>
    </font>
    <font>
      <sz val="12"/>
      <name val="Verdana"/>
      <family val="2"/>
      <charset val="162"/>
    </font>
    <font>
      <b/>
      <sz val="12"/>
      <name val="Times New Roman"/>
      <family val="1"/>
    </font>
    <font>
      <b/>
      <sz val="12"/>
      <name val="Times New Roman"/>
      <family val="1"/>
      <charset val="162"/>
    </font>
    <font>
      <b/>
      <sz val="20"/>
      <name val="Arial"/>
      <family val="2"/>
      <charset val="162"/>
    </font>
    <font>
      <b/>
      <sz val="18"/>
      <color rgb="FFFF0000"/>
      <name val="Times New Roman"/>
      <family val="1"/>
      <charset val="162"/>
    </font>
    <font>
      <b/>
      <sz val="36"/>
      <color rgb="FFFF0000"/>
      <name val="Arial"/>
      <family val="2"/>
      <charset val="162"/>
    </font>
    <font>
      <b/>
      <sz val="18"/>
      <name val="Arial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rgb="FFFF0000"/>
        </stop>
        <stop position="0.5">
          <color theme="4"/>
        </stop>
        <stop position="1">
          <color rgb="FFFF0000"/>
        </stop>
      </gradient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7" borderId="21" xfId="0" applyFont="1" applyFill="1" applyBorder="1" applyAlignment="1">
      <alignment horizontal="center" vertical="center" textRotation="90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justify" vertical="center"/>
    </xf>
    <xf numFmtId="0" fontId="13" fillId="0" borderId="0" xfId="0" applyFont="1" applyAlignment="1">
      <alignment vertical="center"/>
    </xf>
    <xf numFmtId="0" fontId="2" fillId="7" borderId="28" xfId="0" applyFont="1" applyFill="1" applyBorder="1" applyAlignment="1">
      <alignment horizontal="center" vertical="center"/>
    </xf>
    <xf numFmtId="0" fontId="14" fillId="7" borderId="29" xfId="0" applyFont="1" applyFill="1" applyBorder="1" applyAlignment="1">
      <alignment horizontal="center" vertical="center" shrinkToFit="1"/>
    </xf>
    <xf numFmtId="0" fontId="14" fillId="7" borderId="29" xfId="0" applyFont="1" applyFill="1" applyBorder="1" applyAlignment="1">
      <alignment vertical="center" shrinkToFit="1"/>
    </xf>
    <xf numFmtId="0" fontId="1" fillId="7" borderId="29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 shrinkToFit="1"/>
    </xf>
    <xf numFmtId="0" fontId="14" fillId="7" borderId="32" xfId="0" applyFont="1" applyFill="1" applyBorder="1" applyAlignment="1">
      <alignment vertical="center" shrinkToFit="1"/>
    </xf>
    <xf numFmtId="0" fontId="17" fillId="7" borderId="32" xfId="0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8" borderId="7" xfId="0" applyFont="1" applyFill="1" applyBorder="1" applyAlignment="1">
      <alignment vertical="center"/>
    </xf>
    <xf numFmtId="0" fontId="2" fillId="8" borderId="11" xfId="0" applyFont="1" applyFill="1" applyBorder="1" applyAlignment="1">
      <alignment vertical="center"/>
    </xf>
    <xf numFmtId="0" fontId="2" fillId="7" borderId="32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vertical="center"/>
    </xf>
    <xf numFmtId="0" fontId="2" fillId="1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21" fillId="0" borderId="4" xfId="0" applyFont="1" applyBorder="1" applyAlignment="1">
      <alignment vertical="center"/>
    </xf>
    <xf numFmtId="2" fontId="11" fillId="4" borderId="4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6" fillId="4" borderId="1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" fontId="24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" fillId="12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41" xfId="0" applyFont="1" applyBorder="1" applyAlignment="1">
      <alignment vertical="center"/>
    </xf>
    <xf numFmtId="0" fontId="2" fillId="12" borderId="42" xfId="0" applyFont="1" applyFill="1" applyBorder="1" applyAlignment="1">
      <alignment horizontal="center" vertical="center"/>
    </xf>
    <xf numFmtId="0" fontId="30" fillId="11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32" fillId="3" borderId="7" xfId="0" applyFont="1" applyFill="1" applyBorder="1" applyAlignment="1">
      <alignment vertical="center"/>
    </xf>
    <xf numFmtId="0" fontId="32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0" fontId="17" fillId="0" borderId="0" xfId="0" applyFont="1"/>
    <xf numFmtId="0" fontId="34" fillId="0" borderId="12" xfId="0" applyFont="1" applyBorder="1" applyAlignment="1">
      <alignment vertical="center"/>
    </xf>
    <xf numFmtId="0" fontId="34" fillId="0" borderId="46" xfId="0" applyFont="1" applyBorder="1" applyAlignment="1">
      <alignment vertical="center"/>
    </xf>
    <xf numFmtId="0" fontId="34" fillId="0" borderId="51" xfId="0" applyFont="1" applyBorder="1" applyAlignment="1">
      <alignment vertical="center"/>
    </xf>
    <xf numFmtId="0" fontId="35" fillId="0" borderId="5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4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 wrapText="1" shrinkToFit="1"/>
    </xf>
    <xf numFmtId="0" fontId="37" fillId="0" borderId="12" xfId="0" applyFont="1" applyBorder="1" applyAlignment="1">
      <alignment horizontal="center" vertical="center" wrapText="1" shrinkToFit="1"/>
    </xf>
    <xf numFmtId="0" fontId="37" fillId="0" borderId="49" xfId="0" applyFont="1" applyBorder="1" applyAlignment="1">
      <alignment horizontal="center" vertical="center" wrapText="1" shrinkToFit="1"/>
    </xf>
    <xf numFmtId="0" fontId="37" fillId="0" borderId="50" xfId="0" applyFont="1" applyBorder="1" applyAlignment="1">
      <alignment horizontal="center" vertical="center" wrapText="1" shrinkToFit="1"/>
    </xf>
    <xf numFmtId="0" fontId="37" fillId="0" borderId="51" xfId="0" applyFont="1" applyBorder="1" applyAlignment="1">
      <alignment horizontal="center" vertical="center" wrapText="1" shrinkToFit="1"/>
    </xf>
    <xf numFmtId="0" fontId="37" fillId="0" borderId="52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11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textRotation="90"/>
    </xf>
    <xf numFmtId="0" fontId="9" fillId="7" borderId="25" xfId="0" applyFont="1" applyFill="1" applyBorder="1" applyAlignment="1">
      <alignment horizontal="center" vertical="center" textRotation="90"/>
    </xf>
    <xf numFmtId="0" fontId="9" fillId="7" borderId="17" xfId="0" applyFont="1" applyFill="1" applyBorder="1" applyAlignment="1">
      <alignment horizontal="center" vertical="center" textRotation="90"/>
    </xf>
    <xf numFmtId="0" fontId="9" fillId="7" borderId="26" xfId="0" applyFont="1" applyFill="1" applyBorder="1" applyAlignment="1">
      <alignment horizontal="center" vertical="center" textRotation="90"/>
    </xf>
    <xf numFmtId="0" fontId="9" fillId="7" borderId="17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/>
    </xf>
    <xf numFmtId="0" fontId="20" fillId="9" borderId="8" xfId="0" applyFont="1" applyFill="1" applyBorder="1" applyAlignment="1">
      <alignment horizontal="left" vertical="center"/>
    </xf>
    <xf numFmtId="0" fontId="20" fillId="9" borderId="11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1" fontId="7" fillId="11" borderId="34" xfId="0" applyNumberFormat="1" applyFont="1" applyFill="1" applyBorder="1" applyAlignment="1">
      <alignment horizontal="center" vertical="center"/>
    </xf>
    <xf numFmtId="1" fontId="7" fillId="11" borderId="9" xfId="0" applyNumberFormat="1" applyFont="1" applyFill="1" applyBorder="1" applyAlignment="1">
      <alignment horizontal="center" vertical="center"/>
    </xf>
    <xf numFmtId="1" fontId="7" fillId="11" borderId="10" xfId="0" applyNumberFormat="1" applyFont="1" applyFill="1" applyBorder="1" applyAlignment="1">
      <alignment horizontal="center" vertical="center"/>
    </xf>
    <xf numFmtId="1" fontId="7" fillId="11" borderId="35" xfId="0" applyNumberFormat="1" applyFont="1" applyFill="1" applyBorder="1" applyAlignment="1">
      <alignment horizontal="center" vertical="center"/>
    </xf>
    <xf numFmtId="1" fontId="7" fillId="11" borderId="6" xfId="0" applyNumberFormat="1" applyFont="1" applyFill="1" applyBorder="1" applyAlignment="1">
      <alignment horizontal="center" vertical="center"/>
    </xf>
    <xf numFmtId="1" fontId="7" fillId="11" borderId="3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6" borderId="7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1" fillId="4" borderId="39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78EA-4E51-A33D-6C405625D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'9N'!$Y$12:$Y$52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B-4A3E-A266-0262F3563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85EB-4315-8FB1-8B6A9810B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'9R'!$Y$12:$Y$52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6-4394-B70D-D8D771AC7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94B6-4469-A3EC-CC424BF8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'9S'!$Y$12:$Y$52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2-4B2B-9008-497F6E4CF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'9A'!$Y$12:$Y$52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E-4D4C-BCBC-990525E9C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A5A9-4799-A9A3-A2C1BFDF6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'9B'!$Y$12:$Y$52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F-4732-94DB-175EC907B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DAB4-453F-8B5F-70C1B60E0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'9D'!$Y$12:$Y$52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3-46A4-8DB5-B0C06A576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EF39-4FBA-AFDD-76C33A28E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'9E'!$Y$12:$Y$52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A-4E09-9F2B-217BE41C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38624"/>
        <c:axId val="71344512"/>
      </c:barChart>
      <c:catAx>
        <c:axId val="7133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445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1344512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r-TR"/>
          </a:p>
        </c:txPr>
        <c:crossAx val="71338624"/>
        <c:crosses val="autoZero"/>
        <c:crossBetween val="between"/>
        <c:majorUnit val="10"/>
        <c:minorUnit val="10"/>
      </c:valAx>
    </c:plotArea>
    <c:plotVisOnly val="1"/>
    <c:dispBlanksAs val="gap"/>
    <c:showDLblsOverMax val="0"/>
  </c:chart>
  <c:spPr>
    <a:solidFill>
      <a:srgbClr val="FFFF99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5584189410236"/>
          <c:y val="0.15697674418604668"/>
          <c:w val="0.69722411356367686"/>
          <c:h val="0.71511627906976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41"/>
              <c:pt idx="0">
                <c:v>100</c:v>
              </c:pt>
              <c:pt idx="1">
                <c:v>70</c:v>
              </c:pt>
              <c:pt idx="2">
                <c:v>60</c:v>
              </c:pt>
              <c:pt idx="3">
                <c:v>40</c:v>
              </c:pt>
              <c:pt idx="4">
                <c:v>53</c:v>
              </c:pt>
              <c:pt idx="5">
                <c:v>87</c:v>
              </c:pt>
              <c:pt idx="6">
                <c:v>50</c:v>
              </c:pt>
              <c:pt idx="7">
                <c:v>57</c:v>
              </c:pt>
              <c:pt idx="8">
                <c:v>81</c:v>
              </c:pt>
              <c:pt idx="9">
                <c:v>83</c:v>
              </c:pt>
              <c:pt idx="10">
                <c:v>74</c:v>
              </c:pt>
              <c:pt idx="11">
                <c:v>80</c:v>
              </c:pt>
              <c:pt idx="12">
                <c:v>56</c:v>
              </c:pt>
              <c:pt idx="13">
                <c:v>94</c:v>
              </c:pt>
              <c:pt idx="14">
                <c:v>88</c:v>
              </c:pt>
              <c:pt idx="15">
                <c:v>50</c:v>
              </c:pt>
              <c:pt idx="16">
                <c:v>69</c:v>
              </c:pt>
              <c:pt idx="17">
                <c:v>95</c:v>
              </c:pt>
              <c:pt idx="18">
                <c:v>93</c:v>
              </c:pt>
              <c:pt idx="19">
                <c:v>56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71.800000000000011</c:v>
              </c:pt>
            </c:numLit>
          </c:val>
          <c:extLst>
            <c:ext xmlns:c16="http://schemas.microsoft.com/office/drawing/2014/chart" uri="{C3380CC4-5D6E-409C-BE32-E72D297353CC}">
              <c16:uniqueId val="{00000000-D201-4C85-8603-A40AFD8C8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74432"/>
        <c:axId val="75475968"/>
      </c:barChart>
      <c:catAx>
        <c:axId val="754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5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7547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474432"/>
        <c:crosses val="autoZero"/>
        <c:crossBetween val="between"/>
        <c:majorUnit val="1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ctrlProps/ctrlProp1.xml><?xml version="1.0" encoding="utf-8"?>
<formControlPr xmlns="http://schemas.microsoft.com/office/spreadsheetml/2009/9/main" objectType="Spin" dx="22" fmlaLink="$A$1" max="2" min="1" page="10"/>
</file>

<file path=xl/ctrlProps/ctrlProp2.xml><?xml version="1.0" encoding="utf-8"?>
<formControlPr xmlns="http://schemas.microsoft.com/office/spreadsheetml/2009/9/main" objectType="Spin" dx="22" fmlaLink="$A$5" max="3" min="1" page="10"/>
</file>

<file path=xl/ctrlProps/ctrlProp3.xml><?xml version="1.0" encoding="utf-8"?>
<formControlPr xmlns="http://schemas.microsoft.com/office/spreadsheetml/2009/9/main" objectType="List" dx="22" fmlaLink="$K$1" fmlaRange="$M$1:$M$19" sel="4" val="0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9525</xdr:rowOff>
        </xdr:from>
        <xdr:to>
          <xdr:col>3</xdr:col>
          <xdr:colOff>0</xdr:colOff>
          <xdr:row>3</xdr:row>
          <xdr:rowOff>104775</xdr:rowOff>
        </xdr:to>
        <xdr:sp macro="" textlink="">
          <xdr:nvSpPr>
            <xdr:cNvPr id="66561" name="Spinner 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0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</xdr:row>
          <xdr:rowOff>9525</xdr:rowOff>
        </xdr:from>
        <xdr:to>
          <xdr:col>3</xdr:col>
          <xdr:colOff>0</xdr:colOff>
          <xdr:row>7</xdr:row>
          <xdr:rowOff>104775</xdr:rowOff>
        </xdr:to>
        <xdr:sp macro="" textlink="">
          <xdr:nvSpPr>
            <xdr:cNvPr id="66562" name="Spinner 2" hidden="1">
              <a:extLst>
                <a:ext uri="{63B3BB69-23CF-44E3-9099-C40C66FF867C}">
                  <a14:compatExt spid="_x0000_s66562"/>
                </a:ext>
                <a:ext uri="{FF2B5EF4-FFF2-40B4-BE49-F238E27FC236}">
                  <a16:creationId xmlns:a16="http://schemas.microsoft.com/office/drawing/2014/main" id="{00000000-0008-0000-0000-00000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0</xdr:row>
          <xdr:rowOff>85725</xdr:rowOff>
        </xdr:from>
        <xdr:to>
          <xdr:col>8</xdr:col>
          <xdr:colOff>438150</xdr:colOff>
          <xdr:row>24</xdr:row>
          <xdr:rowOff>76200</xdr:rowOff>
        </xdr:to>
        <xdr:sp macro="" textlink="">
          <xdr:nvSpPr>
            <xdr:cNvPr id="66564" name="List Box 4" hidden="1">
              <a:extLst>
                <a:ext uri="{63B3BB69-23CF-44E3-9099-C40C66FF867C}">
                  <a14:compatExt spid="_x0000_s66564"/>
                </a:ext>
                <a:ext uri="{FF2B5EF4-FFF2-40B4-BE49-F238E27FC236}">
                  <a16:creationId xmlns:a16="http://schemas.microsoft.com/office/drawing/2014/main" id="{00000000-0008-0000-0000-00000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66675</xdr:colOff>
      <xdr:row>10</xdr:row>
      <xdr:rowOff>0</xdr:rowOff>
    </xdr:from>
    <xdr:to>
      <xdr:col>39</xdr:col>
      <xdr:colOff>9525</xdr:colOff>
      <xdr:row>22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25"/>
  <sheetViews>
    <sheetView showGridLines="0" tabSelected="1" workbookViewId="0">
      <selection activeCell="A10" sqref="A10:F14"/>
    </sheetView>
  </sheetViews>
  <sheetFormatPr defaultColWidth="0" defaultRowHeight="12.75" zeroHeight="1" x14ac:dyDescent="0.2"/>
  <cols>
    <col min="1" max="1" width="9.28515625" customWidth="1"/>
    <col min="2" max="9" width="9.140625" customWidth="1"/>
    <col min="10" max="16384" width="9.140625" hidden="1"/>
  </cols>
  <sheetData>
    <row r="1" spans="1:13" ht="12" customHeight="1" x14ac:dyDescent="0.2">
      <c r="A1" s="90">
        <v>1</v>
      </c>
      <c r="B1" s="91"/>
      <c r="C1" s="84"/>
      <c r="D1" s="91" t="s">
        <v>2</v>
      </c>
      <c r="E1" s="91"/>
      <c r="F1" s="94"/>
      <c r="K1">
        <v>4</v>
      </c>
      <c r="L1">
        <v>1</v>
      </c>
      <c r="M1" t="s">
        <v>61</v>
      </c>
    </row>
    <row r="2" spans="1:13" ht="12" customHeight="1" x14ac:dyDescent="0.2">
      <c r="A2" s="92"/>
      <c r="B2" s="93"/>
      <c r="C2" s="83"/>
      <c r="D2" s="93"/>
      <c r="E2" s="93"/>
      <c r="F2" s="95"/>
      <c r="L2">
        <v>2</v>
      </c>
      <c r="M2" t="s">
        <v>42</v>
      </c>
    </row>
    <row r="3" spans="1:13" ht="12" customHeight="1" x14ac:dyDescent="0.2">
      <c r="A3" s="92"/>
      <c r="B3" s="93"/>
      <c r="C3" s="83"/>
      <c r="D3" s="93"/>
      <c r="E3" s="93"/>
      <c r="F3" s="95"/>
      <c r="L3">
        <v>3</v>
      </c>
      <c r="M3" t="s">
        <v>43</v>
      </c>
    </row>
    <row r="4" spans="1:13" ht="12" customHeight="1" x14ac:dyDescent="0.2">
      <c r="A4" s="92"/>
      <c r="B4" s="93"/>
      <c r="C4" s="83"/>
      <c r="D4" s="93"/>
      <c r="E4" s="93"/>
      <c r="F4" s="95"/>
      <c r="L4">
        <v>4</v>
      </c>
      <c r="M4" t="s">
        <v>44</v>
      </c>
    </row>
    <row r="5" spans="1:13" ht="12" customHeight="1" x14ac:dyDescent="0.2">
      <c r="A5" s="92">
        <v>1</v>
      </c>
      <c r="B5" s="93"/>
      <c r="C5" s="83"/>
      <c r="D5" s="93" t="s">
        <v>3</v>
      </c>
      <c r="E5" s="93"/>
      <c r="F5" s="95"/>
      <c r="L5">
        <v>5</v>
      </c>
      <c r="M5" t="s">
        <v>45</v>
      </c>
    </row>
    <row r="6" spans="1:13" ht="12" customHeight="1" x14ac:dyDescent="0.2">
      <c r="A6" s="92"/>
      <c r="B6" s="93"/>
      <c r="C6" s="83"/>
      <c r="D6" s="93"/>
      <c r="E6" s="93"/>
      <c r="F6" s="95"/>
      <c r="L6">
        <v>6</v>
      </c>
      <c r="M6" t="s">
        <v>46</v>
      </c>
    </row>
    <row r="7" spans="1:13" ht="12" customHeight="1" x14ac:dyDescent="0.2">
      <c r="A7" s="92"/>
      <c r="B7" s="93"/>
      <c r="C7" s="83"/>
      <c r="D7" s="93"/>
      <c r="E7" s="93"/>
      <c r="F7" s="95"/>
      <c r="L7">
        <v>7</v>
      </c>
      <c r="M7" t="s">
        <v>52</v>
      </c>
    </row>
    <row r="8" spans="1:13" ht="12" customHeight="1" thickBot="1" x14ac:dyDescent="0.25">
      <c r="A8" s="96"/>
      <c r="B8" s="97"/>
      <c r="C8" s="85"/>
      <c r="D8" s="97"/>
      <c r="E8" s="97"/>
      <c r="F8" s="98"/>
      <c r="L8">
        <v>8</v>
      </c>
      <c r="M8" t="s">
        <v>47</v>
      </c>
    </row>
    <row r="9" spans="1:13" ht="32.25" customHeight="1" x14ac:dyDescent="0.2">
      <c r="A9" s="90" t="s">
        <v>53</v>
      </c>
      <c r="B9" s="91"/>
      <c r="C9" s="91"/>
      <c r="D9" s="91"/>
      <c r="E9" s="91"/>
      <c r="F9" s="94"/>
      <c r="L9">
        <v>9</v>
      </c>
      <c r="M9" t="s">
        <v>48</v>
      </c>
    </row>
    <row r="10" spans="1:13" x14ac:dyDescent="0.2">
      <c r="A10" s="99" t="str">
        <f>VLOOKUP(K1,DERS,2,FALSE)</f>
        <v>DİN KÜLTÜRÜ AHLAK BİLGİSİ</v>
      </c>
      <c r="B10" s="100"/>
      <c r="C10" s="100"/>
      <c r="D10" s="100"/>
      <c r="E10" s="100"/>
      <c r="F10" s="101"/>
      <c r="L10">
        <v>10</v>
      </c>
      <c r="M10" s="82" t="s">
        <v>62</v>
      </c>
    </row>
    <row r="11" spans="1:13" x14ac:dyDescent="0.2">
      <c r="A11" s="99"/>
      <c r="B11" s="100"/>
      <c r="C11" s="100"/>
      <c r="D11" s="100"/>
      <c r="E11" s="100"/>
      <c r="F11" s="101"/>
      <c r="L11">
        <v>11</v>
      </c>
      <c r="M11" t="s">
        <v>63</v>
      </c>
    </row>
    <row r="12" spans="1:13" x14ac:dyDescent="0.2">
      <c r="A12" s="99"/>
      <c r="B12" s="100"/>
      <c r="C12" s="100"/>
      <c r="D12" s="100"/>
      <c r="E12" s="100"/>
      <c r="F12" s="101"/>
      <c r="L12">
        <v>12</v>
      </c>
      <c r="M12" t="s">
        <v>64</v>
      </c>
    </row>
    <row r="13" spans="1:13" x14ac:dyDescent="0.2">
      <c r="A13" s="99"/>
      <c r="B13" s="100"/>
      <c r="C13" s="100"/>
      <c r="D13" s="100"/>
      <c r="E13" s="100"/>
      <c r="F13" s="101"/>
      <c r="L13">
        <v>13</v>
      </c>
      <c r="M13" t="s">
        <v>65</v>
      </c>
    </row>
    <row r="14" spans="1:13" ht="13.5" thickBot="1" x14ac:dyDescent="0.25">
      <c r="A14" s="102"/>
      <c r="B14" s="103"/>
      <c r="C14" s="103"/>
      <c r="D14" s="103"/>
      <c r="E14" s="103"/>
      <c r="F14" s="104"/>
      <c r="L14">
        <v>14</v>
      </c>
      <c r="M14" t="s">
        <v>49</v>
      </c>
    </row>
    <row r="15" spans="1:13" x14ac:dyDescent="0.2">
      <c r="A15" s="86" t="s">
        <v>69</v>
      </c>
      <c r="B15" s="86"/>
      <c r="C15" s="86"/>
      <c r="D15" s="86"/>
      <c r="E15" s="86"/>
      <c r="F15" s="86"/>
      <c r="L15">
        <v>15</v>
      </c>
      <c r="M15" t="s">
        <v>66</v>
      </c>
    </row>
    <row r="16" spans="1:13" x14ac:dyDescent="0.2">
      <c r="A16" s="87"/>
      <c r="B16" s="87"/>
      <c r="C16" s="87"/>
      <c r="D16" s="87"/>
      <c r="E16" s="87"/>
      <c r="F16" s="87"/>
      <c r="L16">
        <v>16</v>
      </c>
      <c r="M16" t="s">
        <v>67</v>
      </c>
    </row>
    <row r="17" spans="1:13" x14ac:dyDescent="0.2">
      <c r="A17" s="87"/>
      <c r="B17" s="87"/>
      <c r="C17" s="87"/>
      <c r="D17" s="87"/>
      <c r="E17" s="87"/>
      <c r="F17" s="87"/>
      <c r="L17">
        <v>17</v>
      </c>
      <c r="M17" t="s">
        <v>50</v>
      </c>
    </row>
    <row r="18" spans="1:13" x14ac:dyDescent="0.2">
      <c r="A18" s="88">
        <v>45232</v>
      </c>
      <c r="B18" s="89"/>
      <c r="C18" s="89"/>
      <c r="D18" s="89"/>
      <c r="E18" s="89"/>
      <c r="F18" s="89"/>
      <c r="L18">
        <v>18</v>
      </c>
      <c r="M18" t="s">
        <v>51</v>
      </c>
    </row>
    <row r="19" spans="1:13" x14ac:dyDescent="0.2">
      <c r="A19" s="89"/>
      <c r="B19" s="89"/>
      <c r="C19" s="89"/>
      <c r="D19" s="89"/>
      <c r="E19" s="89"/>
      <c r="F19" s="89"/>
      <c r="L19">
        <v>19</v>
      </c>
      <c r="M19" t="s">
        <v>68</v>
      </c>
    </row>
    <row r="20" spans="1:13" x14ac:dyDescent="0.2">
      <c r="A20" s="89"/>
      <c r="B20" s="89"/>
      <c r="C20" s="89"/>
      <c r="D20" s="89"/>
      <c r="E20" s="89"/>
      <c r="F20" s="89"/>
    </row>
    <row r="21" spans="1:13" x14ac:dyDescent="0.2">
      <c r="A21" s="89"/>
      <c r="B21" s="89"/>
      <c r="C21" s="89"/>
      <c r="D21" s="89"/>
      <c r="E21" s="89"/>
      <c r="F21" s="89"/>
    </row>
    <row r="22" spans="1:13" x14ac:dyDescent="0.2">
      <c r="A22" s="89"/>
      <c r="B22" s="89"/>
      <c r="C22" s="89"/>
      <c r="D22" s="89"/>
      <c r="E22" s="89"/>
      <c r="F22" s="89"/>
    </row>
    <row r="23" spans="1:13" x14ac:dyDescent="0.2">
      <c r="A23" s="89"/>
      <c r="B23" s="89"/>
      <c r="C23" s="89"/>
      <c r="D23" s="89"/>
      <c r="E23" s="89"/>
      <c r="F23" s="89"/>
    </row>
    <row r="24" spans="1:13" x14ac:dyDescent="0.2">
      <c r="A24" s="89"/>
      <c r="B24" s="89"/>
      <c r="C24" s="89"/>
      <c r="D24" s="89"/>
      <c r="E24" s="89"/>
      <c r="F24" s="89"/>
    </row>
    <row r="25" spans="1:13" x14ac:dyDescent="0.2">
      <c r="A25" s="89"/>
      <c r="B25" s="89"/>
      <c r="C25" s="89"/>
      <c r="D25" s="89"/>
      <c r="E25" s="89"/>
      <c r="F25" s="89"/>
    </row>
  </sheetData>
  <mergeCells count="8">
    <mergeCell ref="A15:F17"/>
    <mergeCell ref="A18:F25"/>
    <mergeCell ref="A1:B4"/>
    <mergeCell ref="D1:F4"/>
    <mergeCell ref="A5:B8"/>
    <mergeCell ref="D5:F8"/>
    <mergeCell ref="A10:F14"/>
    <mergeCell ref="A9:F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Spinner 1">
              <controlPr defaultSize="0" autoPict="0">
                <anchor moveWithCells="1" sizeWithCells="1">
                  <from>
                    <xdr:col>2</xdr:col>
                    <xdr:colOff>0</xdr:colOff>
                    <xdr:row>0</xdr:row>
                    <xdr:rowOff>9525</xdr:rowOff>
                  </from>
                  <to>
                    <xdr:col>3</xdr:col>
                    <xdr:colOff>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Spinner 2">
              <controlPr defaultSize="0" autoPict="0">
                <anchor moveWithCells="1" sizeWithCells="1">
                  <from>
                    <xdr:col>2</xdr:col>
                    <xdr:colOff>0</xdr:colOff>
                    <xdr:row>4</xdr:row>
                    <xdr:rowOff>9525</xdr:rowOff>
                  </from>
                  <to>
                    <xdr:col>3</xdr:col>
                    <xdr:colOff>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6" name="List Box 4">
              <controlPr defaultSize="0" autoLine="0" autoPict="0">
                <anchor moveWithCells="1">
                  <from>
                    <xdr:col>6</xdr:col>
                    <xdr:colOff>47625</xdr:colOff>
                    <xdr:row>0</xdr:row>
                    <xdr:rowOff>85725</xdr:rowOff>
                  </from>
                  <to>
                    <xdr:col>8</xdr:col>
                    <xdr:colOff>438150</xdr:colOff>
                    <xdr:row>24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0"/>
  <sheetViews>
    <sheetView showGridLines="0" zoomScale="60" zoomScaleNormal="60" workbookViewId="0">
      <selection activeCell="C12" sqref="C12:C35"/>
    </sheetView>
  </sheetViews>
  <sheetFormatPr defaultColWidth="9.140625" defaultRowHeight="12.75" x14ac:dyDescent="0.2"/>
  <cols>
    <col min="1" max="1" width="3.28515625" style="3" customWidth="1"/>
    <col min="2" max="2" width="7" style="3" customWidth="1"/>
    <col min="3" max="3" width="9" style="3" customWidth="1"/>
    <col min="4" max="4" width="23.42578125" style="3" bestFit="1" customWidth="1"/>
    <col min="5" max="19" width="6.28515625" style="3" customWidth="1"/>
    <col min="20" max="20" width="6.7109375" style="3" customWidth="1"/>
    <col min="21" max="24" width="6.28515625" style="3" customWidth="1"/>
    <col min="25" max="25" width="8.42578125" style="3" customWidth="1"/>
    <col min="26" max="26" width="0.5703125" style="3" hidden="1" customWidth="1"/>
    <col min="27" max="27" width="3.85546875" style="3" customWidth="1"/>
    <col min="28" max="28" width="3.140625" style="3" customWidth="1"/>
    <col min="29" max="29" width="12.42578125" style="3" bestFit="1" customWidth="1"/>
    <col min="30" max="30" width="9" style="3" customWidth="1"/>
    <col min="31" max="31" width="8" style="3" customWidth="1"/>
    <col min="32" max="32" width="1.140625" style="3" customWidth="1"/>
    <col min="33" max="35" width="3.140625" style="3" customWidth="1"/>
    <col min="36" max="36" width="54" style="3" customWidth="1"/>
    <col min="37" max="37" width="3.140625" style="3" customWidth="1"/>
    <col min="38" max="38" width="2.42578125" style="3" customWidth="1"/>
    <col min="39" max="39" width="3.140625" style="3" customWidth="1"/>
    <col min="40" max="40" width="2.85546875" style="3" customWidth="1"/>
    <col min="41" max="16384" width="9.140625" style="3"/>
  </cols>
  <sheetData>
    <row r="1" spans="1:40" ht="12.75" customHeight="1" thickTop="1" x14ac:dyDescent="0.2">
      <c r="A1" s="1"/>
      <c r="B1" s="107" t="s">
        <v>70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2"/>
    </row>
    <row r="2" spans="1:40" ht="35.25" customHeight="1" x14ac:dyDescent="0.2">
      <c r="A2" s="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5"/>
    </row>
    <row r="3" spans="1:40" ht="35.25" customHeight="1" x14ac:dyDescent="0.2">
      <c r="A3" s="4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5"/>
    </row>
    <row r="4" spans="1:40" s="8" customFormat="1" ht="31.5" customHeight="1" x14ac:dyDescent="0.2">
      <c r="A4" s="6"/>
      <c r="B4" s="78"/>
      <c r="C4" s="79"/>
      <c r="D4" s="80" t="s">
        <v>0</v>
      </c>
      <c r="E4" s="110" t="s">
        <v>54</v>
      </c>
      <c r="F4" s="110"/>
      <c r="G4" s="110"/>
      <c r="H4" s="110"/>
      <c r="I4" s="111" t="s">
        <v>1</v>
      </c>
      <c r="J4" s="112"/>
      <c r="K4" s="113" t="str">
        <f>SDERS</f>
        <v>DİN KÜLTÜRÜ AHLAK BİLGİSİ</v>
      </c>
      <c r="L4" s="113"/>
      <c r="M4" s="113"/>
      <c r="N4" s="113"/>
      <c r="O4" s="113"/>
      <c r="P4" s="113"/>
      <c r="Q4" s="113"/>
      <c r="R4" s="113"/>
      <c r="S4" s="113"/>
      <c r="T4" s="114"/>
      <c r="U4" s="79">
        <f>DERS!A1</f>
        <v>1</v>
      </c>
      <c r="V4" s="112" t="s">
        <v>2</v>
      </c>
      <c r="W4" s="112"/>
      <c r="X4" s="79">
        <f>DERS!A5</f>
        <v>1</v>
      </c>
      <c r="Y4" s="112" t="s">
        <v>3</v>
      </c>
      <c r="Z4" s="112"/>
      <c r="AA4" s="112"/>
      <c r="AB4" s="112"/>
      <c r="AC4" s="79"/>
      <c r="AD4" s="79"/>
      <c r="AE4" s="81"/>
      <c r="AF4" s="111" t="str">
        <f>CONCATENATE("SINAV TARİHİ : ",TEXT(DERS!A18,"GG/AA/YYY"))</f>
        <v>SINAV TARİHİ : 02/11/2023</v>
      </c>
      <c r="AG4" s="112"/>
      <c r="AH4" s="112"/>
      <c r="AI4" s="112"/>
      <c r="AJ4" s="112"/>
      <c r="AK4" s="112"/>
      <c r="AL4" s="112"/>
      <c r="AM4" s="115"/>
      <c r="AN4" s="7"/>
    </row>
    <row r="5" spans="1:40" ht="8.25" customHeight="1" x14ac:dyDescent="0.2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">
      <c r="A6" s="4"/>
      <c r="B6" s="105" t="s">
        <v>4</v>
      </c>
      <c r="C6" s="10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06" t="s">
        <v>7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5"/>
    </row>
    <row r="7" spans="1:40" ht="24.75" customHeight="1" x14ac:dyDescent="0.2">
      <c r="A7" s="4"/>
      <c r="B7" s="105"/>
      <c r="C7" s="10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5"/>
    </row>
    <row r="8" spans="1:40" ht="8.25" customHeight="1" thickBot="1" x14ac:dyDescent="0.25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06" t="s">
        <v>9</v>
      </c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5"/>
    </row>
    <row r="9" spans="1:40" ht="20.25" customHeight="1" thickTop="1" thickBot="1" x14ac:dyDescent="0.25">
      <c r="A9" s="4"/>
      <c r="B9" s="118" t="s">
        <v>10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5"/>
    </row>
    <row r="10" spans="1:40" ht="44.25" customHeight="1" thickTop="1" x14ac:dyDescent="0.2">
      <c r="A10" s="4"/>
      <c r="B10" s="121" t="s">
        <v>11</v>
      </c>
      <c r="C10" s="123" t="s">
        <v>12</v>
      </c>
      <c r="D10" s="125" t="s">
        <v>13</v>
      </c>
      <c r="E10" s="127" t="s">
        <v>14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9" t="s">
        <v>6</v>
      </c>
      <c r="AB10" s="20"/>
      <c r="AC10" s="130" t="s">
        <v>15</v>
      </c>
      <c r="AD10" s="131"/>
      <c r="AE10" s="132"/>
      <c r="AF10" s="21"/>
      <c r="AG10" s="133" t="s">
        <v>16</v>
      </c>
      <c r="AH10" s="134"/>
      <c r="AI10" s="134"/>
      <c r="AJ10" s="134"/>
      <c r="AK10" s="134"/>
      <c r="AL10" s="134"/>
      <c r="AM10" s="135"/>
      <c r="AN10" s="22"/>
    </row>
    <row r="11" spans="1:40" x14ac:dyDescent="0.2">
      <c r="A11" s="4"/>
      <c r="B11" s="122"/>
      <c r="C11" s="124"/>
      <c r="D11" s="126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36" t="s">
        <v>17</v>
      </c>
      <c r="AD12" s="137" t="s">
        <v>18</v>
      </c>
      <c r="AE12" s="138" t="s">
        <v>19</v>
      </c>
      <c r="AN12" s="5"/>
    </row>
    <row r="13" spans="1:40" ht="19.5" customHeight="1" x14ac:dyDescent="0.2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36"/>
      <c r="AD13" s="137"/>
      <c r="AE13" s="138"/>
      <c r="AN13" s="5"/>
    </row>
    <row r="14" spans="1:40" ht="19.5" customHeight="1" x14ac:dyDescent="0.2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16">
        <f>COUNTIF(Y12:Y51,"&gt;84,99")</f>
        <v>0</v>
      </c>
      <c r="AE14" s="117" t="e">
        <f>AD14/$AD$24*100</f>
        <v>#DIV/0!</v>
      </c>
      <c r="AN14" s="5"/>
    </row>
    <row r="15" spans="1:40" ht="19.5" customHeight="1" x14ac:dyDescent="0.2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16"/>
      <c r="AE15" s="117"/>
      <c r="AN15" s="5"/>
    </row>
    <row r="16" spans="1:40" ht="19.5" customHeight="1" x14ac:dyDescent="0.2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16">
        <f>COUNTIF(Y12:Y51,"&gt;69,99")-AD14</f>
        <v>0</v>
      </c>
      <c r="AE16" s="117" t="e">
        <f>AD16/$AD$24*100</f>
        <v>#DIV/0!</v>
      </c>
      <c r="AN16" s="5"/>
    </row>
    <row r="17" spans="1:55" ht="19.5" customHeight="1" x14ac:dyDescent="0.2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16"/>
      <c r="AE17" s="117"/>
      <c r="AN17" s="5"/>
    </row>
    <row r="18" spans="1:55" ht="19.5" customHeight="1" x14ac:dyDescent="0.2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16">
        <f>COUNTIF(Y12:Y51,"&gt;59,99")-(AD16+AD14)</f>
        <v>0</v>
      </c>
      <c r="AE18" s="117" t="e">
        <f>(AD18*100)/$AD$24</f>
        <v>#DIV/0!</v>
      </c>
      <c r="AN18" s="5"/>
    </row>
    <row r="19" spans="1:55" ht="19.5" customHeight="1" x14ac:dyDescent="0.2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16"/>
      <c r="AE19" s="117"/>
      <c r="AN19" s="5"/>
    </row>
    <row r="20" spans="1:55" ht="19.5" customHeight="1" x14ac:dyDescent="0.2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16">
        <f>COUNTIF(Y12:Y51,"&gt;49,99")-(AD14+AD16+AD18)</f>
        <v>0</v>
      </c>
      <c r="AE20" s="117" t="e">
        <f>(AD20*100)/$AD$24</f>
        <v>#DIV/0!</v>
      </c>
      <c r="AN20" s="5"/>
    </row>
    <row r="21" spans="1:55" ht="19.5" customHeight="1" x14ac:dyDescent="0.2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16"/>
      <c r="AE21" s="117"/>
      <c r="AN21" s="5"/>
    </row>
    <row r="22" spans="1:55" ht="19.5" customHeight="1" x14ac:dyDescent="0.2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16">
        <f>COUNTIF(Y12:Y51,"&lt;50")-AC24</f>
        <v>0</v>
      </c>
      <c r="AE22" s="117" t="e">
        <f>AD22/$AD$24*100</f>
        <v>#DIV/0!</v>
      </c>
      <c r="AN22" s="5"/>
    </row>
    <row r="23" spans="1:55" ht="19.5" customHeight="1" x14ac:dyDescent="0.2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16"/>
      <c r="AE23" s="117"/>
      <c r="AN23" s="5"/>
    </row>
    <row r="24" spans="1:55" ht="19.5" customHeight="1" x14ac:dyDescent="0.2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</row>
    <row r="25" spans="1:55" ht="19.5" customHeight="1" x14ac:dyDescent="0.2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42" t="s">
        <v>5</v>
      </c>
      <c r="AD25" s="143"/>
      <c r="AE25" s="142" t="s">
        <v>30</v>
      </c>
      <c r="AF25" s="144"/>
      <c r="AG25" s="144"/>
      <c r="AH25" s="144"/>
      <c r="AI25" s="144"/>
      <c r="AJ25" s="143"/>
      <c r="AN25" s="5"/>
    </row>
    <row r="26" spans="1:55" ht="19.5" customHeight="1" x14ac:dyDescent="0.2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39" t="s">
        <v>31</v>
      </c>
      <c r="AF26" s="140"/>
      <c r="AG26" s="140"/>
      <c r="AH26" s="140"/>
      <c r="AI26" s="140"/>
      <c r="AJ26" s="141"/>
      <c r="AN26" s="5"/>
    </row>
    <row r="27" spans="1:55" ht="19.5" customHeight="1" x14ac:dyDescent="0.2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39"/>
      <c r="AF27" s="140"/>
      <c r="AG27" s="140"/>
      <c r="AH27" s="140"/>
      <c r="AI27" s="140"/>
      <c r="AJ27" s="141"/>
      <c r="AN27" s="5"/>
    </row>
    <row r="28" spans="1:55" ht="19.5" customHeight="1" x14ac:dyDescent="0.2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39"/>
      <c r="AF28" s="140"/>
      <c r="AG28" s="140"/>
      <c r="AH28" s="140"/>
      <c r="AI28" s="140"/>
      <c r="AJ28" s="141"/>
      <c r="AN28" s="5"/>
    </row>
    <row r="29" spans="1:55" ht="19.5" customHeight="1" x14ac:dyDescent="0.2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39"/>
      <c r="AF29" s="140"/>
      <c r="AG29" s="140"/>
      <c r="AH29" s="140"/>
      <c r="AI29" s="140"/>
      <c r="AJ29" s="141"/>
      <c r="AN29" s="5"/>
    </row>
    <row r="30" spans="1:55" ht="19.5" customHeight="1" x14ac:dyDescent="0.2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39"/>
      <c r="AF30" s="140"/>
      <c r="AG30" s="140"/>
      <c r="AH30" s="140"/>
      <c r="AI30" s="140"/>
      <c r="AJ30" s="141"/>
      <c r="AN30" s="5"/>
    </row>
    <row r="31" spans="1:55" ht="19.5" customHeight="1" x14ac:dyDescent="0.2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39"/>
      <c r="AF31" s="140"/>
      <c r="AG31" s="140"/>
      <c r="AH31" s="140"/>
      <c r="AI31" s="140"/>
      <c r="AJ31" s="141"/>
      <c r="AN31" s="5"/>
    </row>
    <row r="32" spans="1:55" ht="19.5" customHeight="1" x14ac:dyDescent="0.2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39"/>
      <c r="AF32" s="140"/>
      <c r="AG32" s="140"/>
      <c r="AH32" s="140"/>
      <c r="AI32" s="140"/>
      <c r="AJ32" s="141"/>
      <c r="AN32" s="5"/>
    </row>
    <row r="33" spans="1:40" ht="19.5" customHeight="1" x14ac:dyDescent="0.2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39"/>
      <c r="AF33" s="140"/>
      <c r="AG33" s="140"/>
      <c r="AH33" s="140"/>
      <c r="AI33" s="140"/>
      <c r="AJ33" s="141"/>
      <c r="AN33" s="5"/>
    </row>
    <row r="34" spans="1:40" ht="19.5" customHeight="1" x14ac:dyDescent="0.2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39"/>
      <c r="AF34" s="140"/>
      <c r="AG34" s="140"/>
      <c r="AH34" s="140"/>
      <c r="AI34" s="140"/>
      <c r="AJ34" s="141"/>
      <c r="AN34" s="5"/>
    </row>
    <row r="35" spans="1:40" ht="19.5" customHeight="1" x14ac:dyDescent="0.2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39" t="s">
        <v>31</v>
      </c>
      <c r="AF35" s="140"/>
      <c r="AG35" s="140"/>
      <c r="AH35" s="140"/>
      <c r="AI35" s="140"/>
      <c r="AJ35" s="141"/>
      <c r="AN35" s="5"/>
    </row>
    <row r="36" spans="1:40" ht="19.5" customHeight="1" x14ac:dyDescent="0.2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39" t="s">
        <v>31</v>
      </c>
      <c r="AF36" s="140"/>
      <c r="AG36" s="140"/>
      <c r="AH36" s="140"/>
      <c r="AI36" s="140"/>
      <c r="AJ36" s="141"/>
      <c r="AN36" s="5"/>
    </row>
    <row r="37" spans="1:40" ht="19.5" customHeight="1" x14ac:dyDescent="0.2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39" t="s">
        <v>31</v>
      </c>
      <c r="AF37" s="140"/>
      <c r="AG37" s="140"/>
      <c r="AH37" s="140"/>
      <c r="AI37" s="140"/>
      <c r="AJ37" s="141"/>
      <c r="AN37" s="5"/>
    </row>
    <row r="38" spans="1:40" ht="19.5" customHeight="1" x14ac:dyDescent="0.2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39" t="s">
        <v>31</v>
      </c>
      <c r="AF38" s="140"/>
      <c r="AG38" s="140"/>
      <c r="AH38" s="140"/>
      <c r="AI38" s="140"/>
      <c r="AJ38" s="141"/>
      <c r="AK38" s="16"/>
      <c r="AN38" s="5"/>
    </row>
    <row r="39" spans="1:40" ht="19.5" customHeight="1" x14ac:dyDescent="0.2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39" t="s">
        <v>31</v>
      </c>
      <c r="AF39" s="140"/>
      <c r="AG39" s="140"/>
      <c r="AH39" s="140"/>
      <c r="AI39" s="140"/>
      <c r="AJ39" s="141"/>
      <c r="AK39" s="16"/>
      <c r="AN39" s="5"/>
    </row>
    <row r="40" spans="1:40" ht="19.5" customHeight="1" x14ac:dyDescent="0.2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39" t="s">
        <v>31</v>
      </c>
      <c r="AF40" s="140"/>
      <c r="AG40" s="140"/>
      <c r="AH40" s="140"/>
      <c r="AI40" s="140"/>
      <c r="AJ40" s="141"/>
      <c r="AK40" s="16"/>
      <c r="AN40" s="5"/>
    </row>
    <row r="41" spans="1:40" ht="19.5" customHeight="1" x14ac:dyDescent="0.2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39"/>
      <c r="AF41" s="140"/>
      <c r="AG41" s="140"/>
      <c r="AH41" s="140"/>
      <c r="AI41" s="140"/>
      <c r="AJ41" s="141"/>
      <c r="AK41" s="16"/>
      <c r="AN41" s="5"/>
    </row>
    <row r="42" spans="1:40" ht="19.5" customHeight="1" x14ac:dyDescent="0.2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39"/>
      <c r="AF42" s="140"/>
      <c r="AG42" s="140"/>
      <c r="AH42" s="140"/>
      <c r="AI42" s="140"/>
      <c r="AJ42" s="141"/>
      <c r="AK42" s="16"/>
      <c r="AN42" s="5"/>
    </row>
    <row r="43" spans="1:40" ht="19.5" customHeight="1" x14ac:dyDescent="0.2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39" t="s">
        <v>31</v>
      </c>
      <c r="AF43" s="140"/>
      <c r="AG43" s="140"/>
      <c r="AH43" s="140"/>
      <c r="AI43" s="140"/>
      <c r="AJ43" s="141"/>
      <c r="AK43" s="16"/>
      <c r="AN43" s="5"/>
    </row>
    <row r="44" spans="1:40" ht="19.5" customHeight="1" x14ac:dyDescent="0.2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39" t="s">
        <v>31</v>
      </c>
      <c r="AF44" s="140"/>
      <c r="AG44" s="140"/>
      <c r="AH44" s="140"/>
      <c r="AI44" s="140"/>
      <c r="AJ44" s="141"/>
      <c r="AK44" s="16"/>
      <c r="AN44" s="5"/>
    </row>
    <row r="45" spans="1:40" ht="19.5" customHeight="1" x14ac:dyDescent="0.2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39" t="s">
        <v>31</v>
      </c>
      <c r="AF45" s="140"/>
      <c r="AG45" s="140"/>
      <c r="AH45" s="140"/>
      <c r="AI45" s="140"/>
      <c r="AJ45" s="141"/>
      <c r="AK45" s="16"/>
      <c r="AN45" s="5"/>
    </row>
    <row r="46" spans="1:40" ht="19.5" customHeight="1" x14ac:dyDescent="0.2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45" t="s">
        <v>32</v>
      </c>
      <c r="AD47" s="145"/>
      <c r="AE47" s="146" t="e">
        <f>SUM(AE14:AE21)</f>
        <v>#DIV/0!</v>
      </c>
      <c r="AF47" s="147"/>
      <c r="AG47" s="147"/>
      <c r="AH47" s="147"/>
      <c r="AI47" s="147"/>
      <c r="AJ47" s="148"/>
      <c r="AK47" s="16"/>
      <c r="AN47" s="5"/>
    </row>
    <row r="48" spans="1:40" ht="19.5" customHeight="1" x14ac:dyDescent="0.2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45"/>
      <c r="AD48" s="145"/>
      <c r="AE48" s="149"/>
      <c r="AF48" s="150"/>
      <c r="AG48" s="150"/>
      <c r="AH48" s="150"/>
      <c r="AI48" s="150"/>
      <c r="AJ48" s="151"/>
      <c r="AK48" s="16"/>
      <c r="AN48" s="5"/>
    </row>
    <row r="49" spans="1:40" ht="19.5" customHeight="1" x14ac:dyDescent="0.2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25">
      <c r="A52" s="48"/>
      <c r="B52" s="158" t="s">
        <v>33</v>
      </c>
      <c r="C52" s="159"/>
      <c r="D52" s="160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">
      <c r="A54" s="58"/>
      <c r="B54" s="161" t="s">
        <v>5</v>
      </c>
      <c r="C54" s="162"/>
      <c r="D54" s="163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">
      <c r="A55" s="4"/>
      <c r="B55" s="153" t="s">
        <v>34</v>
      </c>
      <c r="C55" s="154"/>
      <c r="D55" s="155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">
      <c r="A56" s="4"/>
      <c r="B56" s="153" t="s">
        <v>35</v>
      </c>
      <c r="C56" s="154"/>
      <c r="D56" s="155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25">
      <c r="A57" s="4"/>
      <c r="B57" s="153" t="s">
        <v>36</v>
      </c>
      <c r="C57" s="154"/>
      <c r="D57" s="155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">
      <c r="A58" s="4"/>
      <c r="B58" s="153" t="s">
        <v>37</v>
      </c>
      <c r="C58" s="154"/>
      <c r="D58" s="155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">
      <c r="A59" s="4"/>
      <c r="B59" s="153" t="s">
        <v>38</v>
      </c>
      <c r="C59" s="154"/>
      <c r="D59" s="155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">
      <c r="A60" s="4"/>
      <c r="AB60" s="16"/>
      <c r="AD60" s="16"/>
      <c r="AE60" s="68"/>
      <c r="AH60" s="18"/>
      <c r="AN60" s="5"/>
    </row>
    <row r="61" spans="1:40" x14ac:dyDescent="0.2">
      <c r="A61" s="4"/>
      <c r="AB61" s="16"/>
      <c r="AD61" s="16"/>
      <c r="AE61" s="68"/>
      <c r="AH61" s="18"/>
      <c r="AN61" s="5"/>
    </row>
    <row r="62" spans="1:40" x14ac:dyDescent="0.2">
      <c r="A62" s="4"/>
      <c r="AB62" s="16"/>
      <c r="AD62" s="16"/>
      <c r="AE62" s="156"/>
      <c r="AF62" s="156"/>
      <c r="AG62" s="156"/>
      <c r="AH62" s="156"/>
      <c r="AI62" s="156"/>
      <c r="AJ62" s="156"/>
      <c r="AN62" s="5"/>
    </row>
    <row r="63" spans="1:40" x14ac:dyDescent="0.2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57"/>
      <c r="AF63" s="157"/>
      <c r="AG63" s="157"/>
      <c r="AH63" s="157"/>
      <c r="AI63" s="157"/>
      <c r="AJ63" s="157"/>
      <c r="AN63" s="5"/>
    </row>
    <row r="64" spans="1:40" x14ac:dyDescent="0.2">
      <c r="A64" s="4"/>
      <c r="AB64" s="16"/>
      <c r="AC64" s="16"/>
      <c r="AD64" s="16"/>
      <c r="AE64" s="157"/>
      <c r="AF64" s="157"/>
      <c r="AG64" s="157"/>
      <c r="AH64" s="157"/>
      <c r="AI64" s="157"/>
      <c r="AJ64" s="157"/>
      <c r="AN64" s="5"/>
    </row>
    <row r="65" spans="1:40" x14ac:dyDescent="0.2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5" x14ac:dyDescent="0.2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">
      <c r="A67" s="4"/>
      <c r="AB67" s="16"/>
      <c r="AN67" s="5"/>
    </row>
    <row r="68" spans="1:40" x14ac:dyDescent="0.2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5" thickBot="1" x14ac:dyDescent="0.25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5" thickTop="1" x14ac:dyDescent="0.2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AR24:BC24"/>
    <mergeCell ref="B59:D59"/>
    <mergeCell ref="AE62:AJ62"/>
    <mergeCell ref="AE63:AJ64"/>
    <mergeCell ref="V4:W4"/>
    <mergeCell ref="Y4:AB4"/>
    <mergeCell ref="B52:D52"/>
    <mergeCell ref="B54:D54"/>
    <mergeCell ref="B55:D55"/>
    <mergeCell ref="B56:D56"/>
    <mergeCell ref="B57:D57"/>
    <mergeCell ref="B58:D58"/>
    <mergeCell ref="AE42:AJ42"/>
    <mergeCell ref="AE43:AJ43"/>
    <mergeCell ref="AE44:AJ44"/>
    <mergeCell ref="AE45:AJ45"/>
    <mergeCell ref="AC47:AD48"/>
    <mergeCell ref="AE47:AJ48"/>
    <mergeCell ref="AE36:AJ36"/>
    <mergeCell ref="AE37:AJ37"/>
    <mergeCell ref="AE38:AJ38"/>
    <mergeCell ref="AE39:AJ39"/>
    <mergeCell ref="AE40:AJ40"/>
    <mergeCell ref="AE41:AJ41"/>
    <mergeCell ref="AE35:AJ35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E34:AJ34"/>
    <mergeCell ref="AD18:AD19"/>
    <mergeCell ref="AE18:AE19"/>
    <mergeCell ref="AD20:AD21"/>
    <mergeCell ref="AE20:AE21"/>
    <mergeCell ref="AD22:AD23"/>
    <mergeCell ref="AE22:AE23"/>
    <mergeCell ref="AD16:AD17"/>
    <mergeCell ref="AE16:AE17"/>
    <mergeCell ref="AC8:AM9"/>
    <mergeCell ref="B9:Y9"/>
    <mergeCell ref="B10:B11"/>
    <mergeCell ref="C10:C11"/>
    <mergeCell ref="D10:D11"/>
    <mergeCell ref="E10:X10"/>
    <mergeCell ref="AC10:AE10"/>
    <mergeCell ref="AG10:AM10"/>
    <mergeCell ref="AC12:AC13"/>
    <mergeCell ref="AD12:AD13"/>
    <mergeCell ref="AE12:AE13"/>
    <mergeCell ref="AD14:AD15"/>
    <mergeCell ref="AE14:AE15"/>
    <mergeCell ref="B6:C7"/>
    <mergeCell ref="AC6:AM7"/>
    <mergeCell ref="B1:AM3"/>
    <mergeCell ref="E4:H4"/>
    <mergeCell ref="I4:J4"/>
    <mergeCell ref="K4:T4"/>
    <mergeCell ref="AF4:AM4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0"/>
  <sheetViews>
    <sheetView showGridLines="0" topLeftCell="A2" zoomScale="60" zoomScaleNormal="60" workbookViewId="0">
      <selection activeCell="C12" sqref="C12:D32"/>
    </sheetView>
  </sheetViews>
  <sheetFormatPr defaultColWidth="9.140625" defaultRowHeight="12.75" x14ac:dyDescent="0.2"/>
  <cols>
    <col min="1" max="1" width="3.28515625" style="3" customWidth="1"/>
    <col min="2" max="2" width="7" style="3" customWidth="1"/>
    <col min="3" max="3" width="9" style="3" customWidth="1"/>
    <col min="4" max="4" width="23.42578125" style="3" bestFit="1" customWidth="1"/>
    <col min="5" max="19" width="6.28515625" style="3" customWidth="1"/>
    <col min="20" max="20" width="6.7109375" style="3" customWidth="1"/>
    <col min="21" max="24" width="6.28515625" style="3" customWidth="1"/>
    <col min="25" max="25" width="8.42578125" style="3" customWidth="1"/>
    <col min="26" max="26" width="0.5703125" style="3" hidden="1" customWidth="1"/>
    <col min="27" max="27" width="3.85546875" style="3" customWidth="1"/>
    <col min="28" max="28" width="3.140625" style="3" customWidth="1"/>
    <col min="29" max="29" width="12.42578125" style="3" bestFit="1" customWidth="1"/>
    <col min="30" max="30" width="9" style="3" customWidth="1"/>
    <col min="31" max="31" width="8" style="3" customWidth="1"/>
    <col min="32" max="32" width="1.140625" style="3" customWidth="1"/>
    <col min="33" max="35" width="3.140625" style="3" customWidth="1"/>
    <col min="36" max="36" width="54" style="3" customWidth="1"/>
    <col min="37" max="37" width="3.140625" style="3" customWidth="1"/>
    <col min="38" max="38" width="2.42578125" style="3" customWidth="1"/>
    <col min="39" max="39" width="3.140625" style="3" customWidth="1"/>
    <col min="40" max="40" width="2.85546875" style="3" customWidth="1"/>
    <col min="41" max="16384" width="9.140625" style="3"/>
  </cols>
  <sheetData>
    <row r="1" spans="1:40" ht="12.75" customHeight="1" thickTop="1" x14ac:dyDescent="0.2">
      <c r="A1" s="1"/>
      <c r="B1" s="107" t="s">
        <v>70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2"/>
    </row>
    <row r="2" spans="1:40" ht="35.25" customHeight="1" x14ac:dyDescent="0.2">
      <c r="A2" s="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5"/>
    </row>
    <row r="3" spans="1:40" ht="35.25" customHeight="1" x14ac:dyDescent="0.2">
      <c r="A3" s="4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5"/>
    </row>
    <row r="4" spans="1:40" s="8" customFormat="1" ht="31.5" customHeight="1" x14ac:dyDescent="0.2">
      <c r="A4" s="6"/>
      <c r="B4" s="78"/>
      <c r="C4" s="79"/>
      <c r="D4" s="80" t="s">
        <v>0</v>
      </c>
      <c r="E4" s="110" t="s">
        <v>55</v>
      </c>
      <c r="F4" s="110"/>
      <c r="G4" s="110"/>
      <c r="H4" s="110"/>
      <c r="I4" s="111" t="s">
        <v>1</v>
      </c>
      <c r="J4" s="112"/>
      <c r="K4" s="113" t="str">
        <f>SDERS</f>
        <v>DİN KÜLTÜRÜ AHLAK BİLGİSİ</v>
      </c>
      <c r="L4" s="113"/>
      <c r="M4" s="113"/>
      <c r="N4" s="113"/>
      <c r="O4" s="113"/>
      <c r="P4" s="113"/>
      <c r="Q4" s="113"/>
      <c r="R4" s="113"/>
      <c r="S4" s="113"/>
      <c r="T4" s="114"/>
      <c r="U4" s="79">
        <f>DERS!A1</f>
        <v>1</v>
      </c>
      <c r="V4" s="112" t="s">
        <v>2</v>
      </c>
      <c r="W4" s="112"/>
      <c r="X4" s="79">
        <f>DERS!A5</f>
        <v>1</v>
      </c>
      <c r="Y4" s="112" t="s">
        <v>3</v>
      </c>
      <c r="Z4" s="112"/>
      <c r="AA4" s="112"/>
      <c r="AB4" s="112"/>
      <c r="AC4" s="79"/>
      <c r="AD4" s="79"/>
      <c r="AE4" s="81"/>
      <c r="AF4" s="111" t="str">
        <f>CONCATENATE("SINAV TARİHİ : ",TEXT(DERS!A18,"GG/AA/YYY"))</f>
        <v>SINAV TARİHİ : 02/11/2023</v>
      </c>
      <c r="AG4" s="112"/>
      <c r="AH4" s="112"/>
      <c r="AI4" s="112"/>
      <c r="AJ4" s="112"/>
      <c r="AK4" s="112"/>
      <c r="AL4" s="112"/>
      <c r="AM4" s="115"/>
      <c r="AN4" s="7"/>
    </row>
    <row r="5" spans="1:40" ht="8.25" customHeight="1" x14ac:dyDescent="0.2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">
      <c r="A6" s="4"/>
      <c r="B6" s="105" t="s">
        <v>4</v>
      </c>
      <c r="C6" s="10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06" t="s">
        <v>7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5"/>
    </row>
    <row r="7" spans="1:40" ht="24.75" customHeight="1" x14ac:dyDescent="0.2">
      <c r="A7" s="4"/>
      <c r="B7" s="105"/>
      <c r="C7" s="10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5"/>
    </row>
    <row r="8" spans="1:40" ht="8.25" customHeight="1" thickBot="1" x14ac:dyDescent="0.25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06" t="s">
        <v>9</v>
      </c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5"/>
    </row>
    <row r="9" spans="1:40" ht="20.25" customHeight="1" thickTop="1" thickBot="1" x14ac:dyDescent="0.25">
      <c r="A9" s="4"/>
      <c r="B9" s="118" t="s">
        <v>10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5"/>
    </row>
    <row r="10" spans="1:40" ht="44.25" customHeight="1" thickTop="1" x14ac:dyDescent="0.2">
      <c r="A10" s="4"/>
      <c r="B10" s="121" t="s">
        <v>11</v>
      </c>
      <c r="C10" s="123" t="s">
        <v>12</v>
      </c>
      <c r="D10" s="125" t="s">
        <v>13</v>
      </c>
      <c r="E10" s="127" t="s">
        <v>14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9" t="s">
        <v>6</v>
      </c>
      <c r="AB10" s="20"/>
      <c r="AC10" s="130" t="s">
        <v>15</v>
      </c>
      <c r="AD10" s="131"/>
      <c r="AE10" s="132"/>
      <c r="AF10" s="21"/>
      <c r="AG10" s="133" t="s">
        <v>16</v>
      </c>
      <c r="AH10" s="134"/>
      <c r="AI10" s="134"/>
      <c r="AJ10" s="134"/>
      <c r="AK10" s="134"/>
      <c r="AL10" s="134"/>
      <c r="AM10" s="135"/>
      <c r="AN10" s="22"/>
    </row>
    <row r="11" spans="1:40" x14ac:dyDescent="0.2">
      <c r="A11" s="4"/>
      <c r="B11" s="122"/>
      <c r="C11" s="124"/>
      <c r="D11" s="126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36" t="s">
        <v>17</v>
      </c>
      <c r="AD12" s="137" t="s">
        <v>18</v>
      </c>
      <c r="AE12" s="138" t="s">
        <v>19</v>
      </c>
      <c r="AN12" s="5"/>
    </row>
    <row r="13" spans="1:40" ht="19.5" customHeight="1" x14ac:dyDescent="0.2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36"/>
      <c r="AD13" s="137"/>
      <c r="AE13" s="138"/>
      <c r="AN13" s="5"/>
    </row>
    <row r="14" spans="1:40" ht="19.5" customHeight="1" x14ac:dyDescent="0.2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16">
        <f>COUNTIF(Y12:Y51,"&gt;84,99")</f>
        <v>0</v>
      </c>
      <c r="AE14" s="117" t="e">
        <f>AD14/$AD$24*100</f>
        <v>#DIV/0!</v>
      </c>
      <c r="AN14" s="5"/>
    </row>
    <row r="15" spans="1:40" ht="19.5" customHeight="1" x14ac:dyDescent="0.2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16"/>
      <c r="AE15" s="117"/>
      <c r="AN15" s="5"/>
    </row>
    <row r="16" spans="1:40" ht="19.5" customHeight="1" x14ac:dyDescent="0.2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16">
        <f>COUNTIF(Y12:Y51,"&gt;69,99")-AD14</f>
        <v>0</v>
      </c>
      <c r="AE16" s="117" t="e">
        <f>AD16/$AD$24*100</f>
        <v>#DIV/0!</v>
      </c>
      <c r="AN16" s="5"/>
    </row>
    <row r="17" spans="1:55" ht="19.5" customHeight="1" x14ac:dyDescent="0.2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16"/>
      <c r="AE17" s="117"/>
      <c r="AN17" s="5"/>
    </row>
    <row r="18" spans="1:55" ht="19.5" customHeight="1" x14ac:dyDescent="0.2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16">
        <f>COUNTIF(Y12:Y51,"&gt;59,99")-(AD16+AD14)</f>
        <v>0</v>
      </c>
      <c r="AE18" s="117" t="e">
        <f>(AD18*100)/$AD$24</f>
        <v>#DIV/0!</v>
      </c>
      <c r="AN18" s="5"/>
    </row>
    <row r="19" spans="1:55" ht="19.5" customHeight="1" x14ac:dyDescent="0.2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16"/>
      <c r="AE19" s="117"/>
      <c r="AN19" s="5"/>
    </row>
    <row r="20" spans="1:55" ht="19.5" customHeight="1" x14ac:dyDescent="0.2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16">
        <f>COUNTIF(Y12:Y51,"&gt;49,99")-(AD14+AD16+AD18)</f>
        <v>0</v>
      </c>
      <c r="AE20" s="117" t="e">
        <f>(AD20*100)/$AD$24</f>
        <v>#DIV/0!</v>
      </c>
      <c r="AN20" s="5"/>
    </row>
    <row r="21" spans="1:55" ht="19.5" customHeight="1" x14ac:dyDescent="0.2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16"/>
      <c r="AE21" s="117"/>
      <c r="AN21" s="5"/>
    </row>
    <row r="22" spans="1:55" ht="19.5" customHeight="1" x14ac:dyDescent="0.2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16">
        <f>COUNTIF(Y12:Y51,"&lt;50")-AC24</f>
        <v>0</v>
      </c>
      <c r="AE22" s="117" t="e">
        <f>AD22/$AD$24*100</f>
        <v>#DIV/0!</v>
      </c>
      <c r="AN22" s="5"/>
    </row>
    <row r="23" spans="1:55" ht="19.5" customHeight="1" x14ac:dyDescent="0.2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16"/>
      <c r="AE23" s="117"/>
      <c r="AN23" s="5"/>
    </row>
    <row r="24" spans="1:55" ht="19.5" customHeight="1" x14ac:dyDescent="0.2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</row>
    <row r="25" spans="1:55" ht="19.5" customHeight="1" x14ac:dyDescent="0.2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42" t="s">
        <v>5</v>
      </c>
      <c r="AD25" s="143"/>
      <c r="AE25" s="142" t="s">
        <v>30</v>
      </c>
      <c r="AF25" s="144"/>
      <c r="AG25" s="144"/>
      <c r="AH25" s="144"/>
      <c r="AI25" s="144"/>
      <c r="AJ25" s="143"/>
      <c r="AN25" s="5"/>
    </row>
    <row r="26" spans="1:55" ht="19.5" customHeight="1" x14ac:dyDescent="0.2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39" t="s">
        <v>31</v>
      </c>
      <c r="AF26" s="140"/>
      <c r="AG26" s="140"/>
      <c r="AH26" s="140"/>
      <c r="AI26" s="140"/>
      <c r="AJ26" s="141"/>
      <c r="AN26" s="5"/>
    </row>
    <row r="27" spans="1:55" ht="19.5" customHeight="1" x14ac:dyDescent="0.2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39"/>
      <c r="AF27" s="140"/>
      <c r="AG27" s="140"/>
      <c r="AH27" s="140"/>
      <c r="AI27" s="140"/>
      <c r="AJ27" s="141"/>
      <c r="AN27" s="5"/>
    </row>
    <row r="28" spans="1:55" ht="19.5" customHeight="1" x14ac:dyDescent="0.2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39"/>
      <c r="AF28" s="140"/>
      <c r="AG28" s="140"/>
      <c r="AH28" s="140"/>
      <c r="AI28" s="140"/>
      <c r="AJ28" s="141"/>
      <c r="AN28" s="5"/>
    </row>
    <row r="29" spans="1:55" ht="19.5" customHeight="1" x14ac:dyDescent="0.2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39"/>
      <c r="AF29" s="140"/>
      <c r="AG29" s="140"/>
      <c r="AH29" s="140"/>
      <c r="AI29" s="140"/>
      <c r="AJ29" s="141"/>
      <c r="AN29" s="5"/>
    </row>
    <row r="30" spans="1:55" ht="19.5" customHeight="1" x14ac:dyDescent="0.2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39"/>
      <c r="AF30" s="140"/>
      <c r="AG30" s="140"/>
      <c r="AH30" s="140"/>
      <c r="AI30" s="140"/>
      <c r="AJ30" s="141"/>
      <c r="AN30" s="5"/>
    </row>
    <row r="31" spans="1:55" ht="19.5" customHeight="1" x14ac:dyDescent="0.2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39"/>
      <c r="AF31" s="140"/>
      <c r="AG31" s="140"/>
      <c r="AH31" s="140"/>
      <c r="AI31" s="140"/>
      <c r="AJ31" s="141"/>
      <c r="AN31" s="5"/>
    </row>
    <row r="32" spans="1:55" ht="19.5" customHeight="1" x14ac:dyDescent="0.2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39"/>
      <c r="AF32" s="140"/>
      <c r="AG32" s="140"/>
      <c r="AH32" s="140"/>
      <c r="AI32" s="140"/>
      <c r="AJ32" s="141"/>
      <c r="AN32" s="5"/>
    </row>
    <row r="33" spans="1:40" ht="19.5" customHeight="1" x14ac:dyDescent="0.2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39"/>
      <c r="AF33" s="140"/>
      <c r="AG33" s="140"/>
      <c r="AH33" s="140"/>
      <c r="AI33" s="140"/>
      <c r="AJ33" s="141"/>
      <c r="AN33" s="5"/>
    </row>
    <row r="34" spans="1:40" ht="19.5" customHeight="1" x14ac:dyDescent="0.2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39"/>
      <c r="AF34" s="140"/>
      <c r="AG34" s="140"/>
      <c r="AH34" s="140"/>
      <c r="AI34" s="140"/>
      <c r="AJ34" s="141"/>
      <c r="AN34" s="5"/>
    </row>
    <row r="35" spans="1:40" ht="19.5" customHeight="1" x14ac:dyDescent="0.2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39" t="s">
        <v>31</v>
      </c>
      <c r="AF35" s="140"/>
      <c r="AG35" s="140"/>
      <c r="AH35" s="140"/>
      <c r="AI35" s="140"/>
      <c r="AJ35" s="141"/>
      <c r="AN35" s="5"/>
    </row>
    <row r="36" spans="1:40" ht="19.5" customHeight="1" x14ac:dyDescent="0.2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39" t="s">
        <v>31</v>
      </c>
      <c r="AF36" s="140"/>
      <c r="AG36" s="140"/>
      <c r="AH36" s="140"/>
      <c r="AI36" s="140"/>
      <c r="AJ36" s="141"/>
      <c r="AN36" s="5"/>
    </row>
    <row r="37" spans="1:40" ht="19.5" customHeight="1" x14ac:dyDescent="0.2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39" t="s">
        <v>31</v>
      </c>
      <c r="AF37" s="140"/>
      <c r="AG37" s="140"/>
      <c r="AH37" s="140"/>
      <c r="AI37" s="140"/>
      <c r="AJ37" s="141"/>
      <c r="AN37" s="5"/>
    </row>
    <row r="38" spans="1:40" ht="19.5" customHeight="1" x14ac:dyDescent="0.2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39" t="s">
        <v>31</v>
      </c>
      <c r="AF38" s="140"/>
      <c r="AG38" s="140"/>
      <c r="AH38" s="140"/>
      <c r="AI38" s="140"/>
      <c r="AJ38" s="141"/>
      <c r="AK38" s="16"/>
      <c r="AN38" s="5"/>
    </row>
    <row r="39" spans="1:40" ht="19.5" customHeight="1" x14ac:dyDescent="0.2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39" t="s">
        <v>31</v>
      </c>
      <c r="AF39" s="140"/>
      <c r="AG39" s="140"/>
      <c r="AH39" s="140"/>
      <c r="AI39" s="140"/>
      <c r="AJ39" s="141"/>
      <c r="AK39" s="16"/>
      <c r="AN39" s="5"/>
    </row>
    <row r="40" spans="1:40" ht="19.5" customHeight="1" x14ac:dyDescent="0.2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39" t="s">
        <v>31</v>
      </c>
      <c r="AF40" s="140"/>
      <c r="AG40" s="140"/>
      <c r="AH40" s="140"/>
      <c r="AI40" s="140"/>
      <c r="AJ40" s="141"/>
      <c r="AK40" s="16"/>
      <c r="AN40" s="5"/>
    </row>
    <row r="41" spans="1:40" ht="19.5" customHeight="1" x14ac:dyDescent="0.2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39"/>
      <c r="AF41" s="140"/>
      <c r="AG41" s="140"/>
      <c r="AH41" s="140"/>
      <c r="AI41" s="140"/>
      <c r="AJ41" s="141"/>
      <c r="AK41" s="16"/>
      <c r="AN41" s="5"/>
    </row>
    <row r="42" spans="1:40" ht="19.5" customHeight="1" x14ac:dyDescent="0.2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39"/>
      <c r="AF42" s="140"/>
      <c r="AG42" s="140"/>
      <c r="AH42" s="140"/>
      <c r="AI42" s="140"/>
      <c r="AJ42" s="141"/>
      <c r="AK42" s="16"/>
      <c r="AN42" s="5"/>
    </row>
    <row r="43" spans="1:40" ht="19.5" customHeight="1" x14ac:dyDescent="0.2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39" t="s">
        <v>31</v>
      </c>
      <c r="AF43" s="140"/>
      <c r="AG43" s="140"/>
      <c r="AH43" s="140"/>
      <c r="AI43" s="140"/>
      <c r="AJ43" s="141"/>
      <c r="AK43" s="16"/>
      <c r="AN43" s="5"/>
    </row>
    <row r="44" spans="1:40" ht="19.5" customHeight="1" x14ac:dyDescent="0.2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39" t="s">
        <v>31</v>
      </c>
      <c r="AF44" s="140"/>
      <c r="AG44" s="140"/>
      <c r="AH44" s="140"/>
      <c r="AI44" s="140"/>
      <c r="AJ44" s="141"/>
      <c r="AK44" s="16"/>
      <c r="AN44" s="5"/>
    </row>
    <row r="45" spans="1:40" ht="19.5" customHeight="1" x14ac:dyDescent="0.2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39" t="s">
        <v>31</v>
      </c>
      <c r="AF45" s="140"/>
      <c r="AG45" s="140"/>
      <c r="AH45" s="140"/>
      <c r="AI45" s="140"/>
      <c r="AJ45" s="141"/>
      <c r="AK45" s="16"/>
      <c r="AN45" s="5"/>
    </row>
    <row r="46" spans="1:40" ht="19.5" customHeight="1" x14ac:dyDescent="0.2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45" t="s">
        <v>32</v>
      </c>
      <c r="AD47" s="145"/>
      <c r="AE47" s="146" t="e">
        <f>SUM(AE14:AE21)</f>
        <v>#DIV/0!</v>
      </c>
      <c r="AF47" s="147"/>
      <c r="AG47" s="147"/>
      <c r="AH47" s="147"/>
      <c r="AI47" s="147"/>
      <c r="AJ47" s="148"/>
      <c r="AK47" s="16"/>
      <c r="AN47" s="5"/>
    </row>
    <row r="48" spans="1:40" ht="19.5" customHeight="1" x14ac:dyDescent="0.2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45"/>
      <c r="AD48" s="145"/>
      <c r="AE48" s="149"/>
      <c r="AF48" s="150"/>
      <c r="AG48" s="150"/>
      <c r="AH48" s="150"/>
      <c r="AI48" s="150"/>
      <c r="AJ48" s="151"/>
      <c r="AK48" s="16"/>
      <c r="AN48" s="5"/>
    </row>
    <row r="49" spans="1:40" ht="19.5" customHeight="1" x14ac:dyDescent="0.2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25">
      <c r="A52" s="48"/>
      <c r="B52" s="158" t="s">
        <v>33</v>
      </c>
      <c r="C52" s="159"/>
      <c r="D52" s="160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">
      <c r="A54" s="58"/>
      <c r="B54" s="161" t="s">
        <v>5</v>
      </c>
      <c r="C54" s="162"/>
      <c r="D54" s="163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">
      <c r="A55" s="4"/>
      <c r="B55" s="153" t="s">
        <v>34</v>
      </c>
      <c r="C55" s="154"/>
      <c r="D55" s="155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">
      <c r="A56" s="4"/>
      <c r="B56" s="153" t="s">
        <v>35</v>
      </c>
      <c r="C56" s="154"/>
      <c r="D56" s="155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25">
      <c r="A57" s="4"/>
      <c r="B57" s="153" t="s">
        <v>36</v>
      </c>
      <c r="C57" s="154"/>
      <c r="D57" s="155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">
      <c r="A58" s="4"/>
      <c r="B58" s="153" t="s">
        <v>37</v>
      </c>
      <c r="C58" s="154"/>
      <c r="D58" s="155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">
      <c r="A59" s="4"/>
      <c r="B59" s="153" t="s">
        <v>38</v>
      </c>
      <c r="C59" s="154"/>
      <c r="D59" s="155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">
      <c r="A60" s="4"/>
      <c r="AB60" s="16"/>
      <c r="AD60" s="16"/>
      <c r="AE60" s="68"/>
      <c r="AH60" s="18"/>
      <c r="AN60" s="5"/>
    </row>
    <row r="61" spans="1:40" x14ac:dyDescent="0.2">
      <c r="A61" s="4"/>
      <c r="AB61" s="16"/>
      <c r="AD61" s="16"/>
      <c r="AE61" s="68"/>
      <c r="AH61" s="18"/>
      <c r="AN61" s="5"/>
    </row>
    <row r="62" spans="1:40" x14ac:dyDescent="0.2">
      <c r="A62" s="4"/>
      <c r="AB62" s="16"/>
      <c r="AD62" s="16"/>
      <c r="AE62" s="156"/>
      <c r="AF62" s="156"/>
      <c r="AG62" s="156"/>
      <c r="AH62" s="156"/>
      <c r="AI62" s="156"/>
      <c r="AJ62" s="156"/>
      <c r="AN62" s="5"/>
    </row>
    <row r="63" spans="1:40" x14ac:dyDescent="0.2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57"/>
      <c r="AF63" s="157"/>
      <c r="AG63" s="157"/>
      <c r="AH63" s="157"/>
      <c r="AI63" s="157"/>
      <c r="AJ63" s="157"/>
      <c r="AN63" s="5"/>
    </row>
    <row r="64" spans="1:40" x14ac:dyDescent="0.2">
      <c r="A64" s="4"/>
      <c r="AB64" s="16"/>
      <c r="AC64" s="16"/>
      <c r="AD64" s="16"/>
      <c r="AE64" s="157"/>
      <c r="AF64" s="157"/>
      <c r="AG64" s="157"/>
      <c r="AH64" s="157"/>
      <c r="AI64" s="157"/>
      <c r="AJ64" s="157"/>
      <c r="AN64" s="5"/>
    </row>
    <row r="65" spans="1:40" x14ac:dyDescent="0.2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5" x14ac:dyDescent="0.2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">
      <c r="A67" s="4"/>
      <c r="AB67" s="16"/>
      <c r="AN67" s="5"/>
    </row>
    <row r="68" spans="1:40" x14ac:dyDescent="0.2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5" thickBot="1" x14ac:dyDescent="0.25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5" thickTop="1" x14ac:dyDescent="0.2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  <mergeCell ref="C10:C11"/>
    <mergeCell ref="D10:D11"/>
    <mergeCell ref="E10:X10"/>
    <mergeCell ref="AC10:AE10"/>
    <mergeCell ref="AG10:AM10"/>
    <mergeCell ref="AE14:AE15"/>
    <mergeCell ref="AD18:AD19"/>
    <mergeCell ref="AE18:AE19"/>
    <mergeCell ref="AD20:AD21"/>
    <mergeCell ref="AE20:AE21"/>
    <mergeCell ref="AD16:AD17"/>
    <mergeCell ref="AE16:AE17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0"/>
  <sheetViews>
    <sheetView showGridLines="0" topLeftCell="A3" zoomScale="60" zoomScaleNormal="60" workbookViewId="0">
      <selection activeCell="C42" sqref="C42:D42"/>
    </sheetView>
  </sheetViews>
  <sheetFormatPr defaultColWidth="9.140625" defaultRowHeight="12.75" x14ac:dyDescent="0.2"/>
  <cols>
    <col min="1" max="1" width="3.28515625" style="3" customWidth="1"/>
    <col min="2" max="2" width="7" style="3" customWidth="1"/>
    <col min="3" max="3" width="9" style="3" customWidth="1"/>
    <col min="4" max="4" width="23.42578125" style="3" bestFit="1" customWidth="1"/>
    <col min="5" max="19" width="6.28515625" style="3" customWidth="1"/>
    <col min="20" max="20" width="6.7109375" style="3" customWidth="1"/>
    <col min="21" max="24" width="6.28515625" style="3" customWidth="1"/>
    <col min="25" max="25" width="8.42578125" style="3" customWidth="1"/>
    <col min="26" max="26" width="0.5703125" style="3" hidden="1" customWidth="1"/>
    <col min="27" max="27" width="3.85546875" style="3" customWidth="1"/>
    <col min="28" max="28" width="3.140625" style="3" customWidth="1"/>
    <col min="29" max="29" width="12.42578125" style="3" bestFit="1" customWidth="1"/>
    <col min="30" max="30" width="9" style="3" customWidth="1"/>
    <col min="31" max="31" width="8" style="3" customWidth="1"/>
    <col min="32" max="32" width="1.140625" style="3" customWidth="1"/>
    <col min="33" max="35" width="3.140625" style="3" customWidth="1"/>
    <col min="36" max="36" width="54" style="3" customWidth="1"/>
    <col min="37" max="37" width="3.140625" style="3" customWidth="1"/>
    <col min="38" max="38" width="2.42578125" style="3" customWidth="1"/>
    <col min="39" max="39" width="3.140625" style="3" customWidth="1"/>
    <col min="40" max="40" width="2.85546875" style="3" customWidth="1"/>
    <col min="41" max="16384" width="9.140625" style="3"/>
  </cols>
  <sheetData>
    <row r="1" spans="1:40" ht="12.75" customHeight="1" thickTop="1" x14ac:dyDescent="0.2">
      <c r="A1" s="1"/>
      <c r="B1" s="107" t="s">
        <v>70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2"/>
    </row>
    <row r="2" spans="1:40" ht="35.25" customHeight="1" x14ac:dyDescent="0.2">
      <c r="A2" s="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5"/>
    </row>
    <row r="3" spans="1:40" ht="35.25" customHeight="1" x14ac:dyDescent="0.2">
      <c r="A3" s="4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5"/>
    </row>
    <row r="4" spans="1:40" s="8" customFormat="1" ht="31.5" customHeight="1" x14ac:dyDescent="0.2">
      <c r="A4" s="6"/>
      <c r="B4" s="78"/>
      <c r="C4" s="79"/>
      <c r="D4" s="80" t="s">
        <v>0</v>
      </c>
      <c r="E4" s="110" t="s">
        <v>56</v>
      </c>
      <c r="F4" s="110"/>
      <c r="G4" s="110"/>
      <c r="H4" s="110"/>
      <c r="I4" s="111" t="s">
        <v>1</v>
      </c>
      <c r="J4" s="112"/>
      <c r="K4" s="113" t="str">
        <f>SDERS</f>
        <v>DİN KÜLTÜRÜ AHLAK BİLGİSİ</v>
      </c>
      <c r="L4" s="113"/>
      <c r="M4" s="113"/>
      <c r="N4" s="113"/>
      <c r="O4" s="113"/>
      <c r="P4" s="113"/>
      <c r="Q4" s="113"/>
      <c r="R4" s="113"/>
      <c r="S4" s="113"/>
      <c r="T4" s="114"/>
      <c r="U4" s="79">
        <f>DERS!A1</f>
        <v>1</v>
      </c>
      <c r="V4" s="112" t="s">
        <v>2</v>
      </c>
      <c r="W4" s="112"/>
      <c r="X4" s="79">
        <f>DERS!A5</f>
        <v>1</v>
      </c>
      <c r="Y4" s="112" t="s">
        <v>3</v>
      </c>
      <c r="Z4" s="112"/>
      <c r="AA4" s="112"/>
      <c r="AB4" s="112"/>
      <c r="AC4" s="79"/>
      <c r="AD4" s="79"/>
      <c r="AE4" s="81"/>
      <c r="AF4" s="111" t="str">
        <f>CONCATENATE("SINAV TARİHİ : ",TEXT(DERS!A18,"GG/AA/YYY"))</f>
        <v>SINAV TARİHİ : 02/11/2023</v>
      </c>
      <c r="AG4" s="112"/>
      <c r="AH4" s="112"/>
      <c r="AI4" s="112"/>
      <c r="AJ4" s="112"/>
      <c r="AK4" s="112"/>
      <c r="AL4" s="112"/>
      <c r="AM4" s="115"/>
      <c r="AN4" s="7"/>
    </row>
    <row r="5" spans="1:40" ht="8.25" customHeight="1" x14ac:dyDescent="0.2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">
      <c r="A6" s="4"/>
      <c r="B6" s="105" t="s">
        <v>4</v>
      </c>
      <c r="C6" s="10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06" t="s">
        <v>7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5"/>
    </row>
    <row r="7" spans="1:40" ht="24.75" customHeight="1" x14ac:dyDescent="0.2">
      <c r="A7" s="4"/>
      <c r="B7" s="105"/>
      <c r="C7" s="10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5"/>
    </row>
    <row r="8" spans="1:40" ht="8.25" customHeight="1" thickBot="1" x14ac:dyDescent="0.25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06" t="s">
        <v>9</v>
      </c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5"/>
    </row>
    <row r="9" spans="1:40" ht="20.25" customHeight="1" thickTop="1" thickBot="1" x14ac:dyDescent="0.25">
      <c r="A9" s="4"/>
      <c r="B9" s="118" t="s">
        <v>10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5"/>
    </row>
    <row r="10" spans="1:40" ht="44.25" customHeight="1" thickTop="1" x14ac:dyDescent="0.2">
      <c r="A10" s="4"/>
      <c r="B10" s="121" t="s">
        <v>11</v>
      </c>
      <c r="C10" s="123" t="s">
        <v>12</v>
      </c>
      <c r="D10" s="125" t="s">
        <v>13</v>
      </c>
      <c r="E10" s="127" t="s">
        <v>14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9" t="s">
        <v>6</v>
      </c>
      <c r="AB10" s="20"/>
      <c r="AC10" s="130" t="s">
        <v>15</v>
      </c>
      <c r="AD10" s="131"/>
      <c r="AE10" s="132"/>
      <c r="AF10" s="21"/>
      <c r="AG10" s="133" t="s">
        <v>16</v>
      </c>
      <c r="AH10" s="134"/>
      <c r="AI10" s="134"/>
      <c r="AJ10" s="134"/>
      <c r="AK10" s="134"/>
      <c r="AL10" s="134"/>
      <c r="AM10" s="135"/>
      <c r="AN10" s="22"/>
    </row>
    <row r="11" spans="1:40" x14ac:dyDescent="0.2">
      <c r="A11" s="4"/>
      <c r="B11" s="122"/>
      <c r="C11" s="124"/>
      <c r="D11" s="126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36" t="s">
        <v>17</v>
      </c>
      <c r="AD12" s="137" t="s">
        <v>18</v>
      </c>
      <c r="AE12" s="138" t="s">
        <v>19</v>
      </c>
      <c r="AN12" s="5"/>
    </row>
    <row r="13" spans="1:40" ht="19.5" customHeight="1" x14ac:dyDescent="0.2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36"/>
      <c r="AD13" s="137"/>
      <c r="AE13" s="138"/>
      <c r="AN13" s="5"/>
    </row>
    <row r="14" spans="1:40" ht="19.5" customHeight="1" x14ac:dyDescent="0.2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16">
        <f>COUNTIF(Y12:Y51,"&gt;84,99")</f>
        <v>0</v>
      </c>
      <c r="AE14" s="117" t="e">
        <f>AD14/$AD$24*100</f>
        <v>#DIV/0!</v>
      </c>
      <c r="AN14" s="5"/>
    </row>
    <row r="15" spans="1:40" ht="19.5" customHeight="1" x14ac:dyDescent="0.2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16"/>
      <c r="AE15" s="117"/>
      <c r="AN15" s="5"/>
    </row>
    <row r="16" spans="1:40" ht="19.5" customHeight="1" x14ac:dyDescent="0.2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16">
        <f>COUNTIF(Y12:Y51,"&gt;69,99")-AD14</f>
        <v>0</v>
      </c>
      <c r="AE16" s="117" t="e">
        <f>AD16/$AD$24*100</f>
        <v>#DIV/0!</v>
      </c>
      <c r="AN16" s="5"/>
    </row>
    <row r="17" spans="1:55" ht="19.5" customHeight="1" x14ac:dyDescent="0.2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16"/>
      <c r="AE17" s="117"/>
      <c r="AN17" s="5"/>
    </row>
    <row r="18" spans="1:55" ht="19.5" customHeight="1" x14ac:dyDescent="0.2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16">
        <f>COUNTIF(Y12:Y51,"&gt;59,99")-(AD16+AD14)</f>
        <v>0</v>
      </c>
      <c r="AE18" s="117" t="e">
        <f>(AD18*100)/$AD$24</f>
        <v>#DIV/0!</v>
      </c>
      <c r="AN18" s="5"/>
    </row>
    <row r="19" spans="1:55" ht="19.5" customHeight="1" x14ac:dyDescent="0.2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16"/>
      <c r="AE19" s="117"/>
      <c r="AN19" s="5"/>
    </row>
    <row r="20" spans="1:55" ht="19.5" customHeight="1" x14ac:dyDescent="0.2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16">
        <f>COUNTIF(Y12:Y51,"&gt;49,99")-(AD14+AD16+AD18)</f>
        <v>0</v>
      </c>
      <c r="AE20" s="117" t="e">
        <f>(AD20*100)/$AD$24</f>
        <v>#DIV/0!</v>
      </c>
      <c r="AN20" s="5"/>
    </row>
    <row r="21" spans="1:55" ht="19.5" customHeight="1" x14ac:dyDescent="0.2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16"/>
      <c r="AE21" s="117"/>
      <c r="AN21" s="5"/>
    </row>
    <row r="22" spans="1:55" ht="19.5" customHeight="1" x14ac:dyDescent="0.2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16">
        <f>COUNTIF(Y12:Y51,"&lt;50")-AC24</f>
        <v>0</v>
      </c>
      <c r="AE22" s="117" t="e">
        <f>AD22/$AD$24*100</f>
        <v>#DIV/0!</v>
      </c>
      <c r="AN22" s="5"/>
    </row>
    <row r="23" spans="1:55" ht="19.5" customHeight="1" x14ac:dyDescent="0.2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16"/>
      <c r="AE23" s="117"/>
      <c r="AN23" s="5"/>
    </row>
    <row r="24" spans="1:55" ht="19.5" customHeight="1" x14ac:dyDescent="0.2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</row>
    <row r="25" spans="1:55" ht="19.5" customHeight="1" x14ac:dyDescent="0.2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42" t="s">
        <v>5</v>
      </c>
      <c r="AD25" s="143"/>
      <c r="AE25" s="142" t="s">
        <v>30</v>
      </c>
      <c r="AF25" s="144"/>
      <c r="AG25" s="144"/>
      <c r="AH25" s="144"/>
      <c r="AI25" s="144"/>
      <c r="AJ25" s="143"/>
      <c r="AN25" s="5"/>
    </row>
    <row r="26" spans="1:55" ht="19.5" customHeight="1" x14ac:dyDescent="0.2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39" t="s">
        <v>31</v>
      </c>
      <c r="AF26" s="140"/>
      <c r="AG26" s="140"/>
      <c r="AH26" s="140"/>
      <c r="AI26" s="140"/>
      <c r="AJ26" s="141"/>
      <c r="AN26" s="5"/>
    </row>
    <row r="27" spans="1:55" ht="19.5" customHeight="1" x14ac:dyDescent="0.2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39"/>
      <c r="AF27" s="140"/>
      <c r="AG27" s="140"/>
      <c r="AH27" s="140"/>
      <c r="AI27" s="140"/>
      <c r="AJ27" s="141"/>
      <c r="AN27" s="5"/>
    </row>
    <row r="28" spans="1:55" ht="19.5" customHeight="1" x14ac:dyDescent="0.2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39"/>
      <c r="AF28" s="140"/>
      <c r="AG28" s="140"/>
      <c r="AH28" s="140"/>
      <c r="AI28" s="140"/>
      <c r="AJ28" s="141"/>
      <c r="AN28" s="5"/>
    </row>
    <row r="29" spans="1:55" ht="19.5" customHeight="1" x14ac:dyDescent="0.2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39"/>
      <c r="AF29" s="140"/>
      <c r="AG29" s="140"/>
      <c r="AH29" s="140"/>
      <c r="AI29" s="140"/>
      <c r="AJ29" s="141"/>
      <c r="AN29" s="5"/>
    </row>
    <row r="30" spans="1:55" ht="19.5" customHeight="1" x14ac:dyDescent="0.2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39"/>
      <c r="AF30" s="140"/>
      <c r="AG30" s="140"/>
      <c r="AH30" s="140"/>
      <c r="AI30" s="140"/>
      <c r="AJ30" s="141"/>
      <c r="AN30" s="5"/>
    </row>
    <row r="31" spans="1:55" ht="19.5" customHeight="1" x14ac:dyDescent="0.2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39"/>
      <c r="AF31" s="140"/>
      <c r="AG31" s="140"/>
      <c r="AH31" s="140"/>
      <c r="AI31" s="140"/>
      <c r="AJ31" s="141"/>
      <c r="AN31" s="5"/>
    </row>
    <row r="32" spans="1:55" ht="19.5" customHeight="1" x14ac:dyDescent="0.2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39"/>
      <c r="AF32" s="140"/>
      <c r="AG32" s="140"/>
      <c r="AH32" s="140"/>
      <c r="AI32" s="140"/>
      <c r="AJ32" s="141"/>
      <c r="AN32" s="5"/>
    </row>
    <row r="33" spans="1:40" ht="19.5" customHeight="1" x14ac:dyDescent="0.2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39"/>
      <c r="AF33" s="140"/>
      <c r="AG33" s="140"/>
      <c r="AH33" s="140"/>
      <c r="AI33" s="140"/>
      <c r="AJ33" s="141"/>
      <c r="AN33" s="5"/>
    </row>
    <row r="34" spans="1:40" ht="19.5" customHeight="1" x14ac:dyDescent="0.2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39"/>
      <c r="AF34" s="140"/>
      <c r="AG34" s="140"/>
      <c r="AH34" s="140"/>
      <c r="AI34" s="140"/>
      <c r="AJ34" s="141"/>
      <c r="AN34" s="5"/>
    </row>
    <row r="35" spans="1:40" ht="19.5" customHeight="1" x14ac:dyDescent="0.2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39" t="s">
        <v>31</v>
      </c>
      <c r="AF35" s="140"/>
      <c r="AG35" s="140"/>
      <c r="AH35" s="140"/>
      <c r="AI35" s="140"/>
      <c r="AJ35" s="141"/>
      <c r="AN35" s="5"/>
    </row>
    <row r="36" spans="1:40" ht="19.5" customHeight="1" x14ac:dyDescent="0.2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39" t="s">
        <v>31</v>
      </c>
      <c r="AF36" s="140"/>
      <c r="AG36" s="140"/>
      <c r="AH36" s="140"/>
      <c r="AI36" s="140"/>
      <c r="AJ36" s="141"/>
      <c r="AN36" s="5"/>
    </row>
    <row r="37" spans="1:40" ht="19.5" customHeight="1" x14ac:dyDescent="0.2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39" t="s">
        <v>31</v>
      </c>
      <c r="AF37" s="140"/>
      <c r="AG37" s="140"/>
      <c r="AH37" s="140"/>
      <c r="AI37" s="140"/>
      <c r="AJ37" s="141"/>
      <c r="AN37" s="5"/>
    </row>
    <row r="38" spans="1:40" ht="19.5" customHeight="1" x14ac:dyDescent="0.2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39" t="s">
        <v>31</v>
      </c>
      <c r="AF38" s="140"/>
      <c r="AG38" s="140"/>
      <c r="AH38" s="140"/>
      <c r="AI38" s="140"/>
      <c r="AJ38" s="141"/>
      <c r="AK38" s="16"/>
      <c r="AN38" s="5"/>
    </row>
    <row r="39" spans="1:40" ht="19.5" customHeight="1" x14ac:dyDescent="0.2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39" t="s">
        <v>31</v>
      </c>
      <c r="AF39" s="140"/>
      <c r="AG39" s="140"/>
      <c r="AH39" s="140"/>
      <c r="AI39" s="140"/>
      <c r="AJ39" s="141"/>
      <c r="AK39" s="16"/>
      <c r="AN39" s="5"/>
    </row>
    <row r="40" spans="1:40" ht="19.5" customHeight="1" x14ac:dyDescent="0.2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39" t="s">
        <v>31</v>
      </c>
      <c r="AF40" s="140"/>
      <c r="AG40" s="140"/>
      <c r="AH40" s="140"/>
      <c r="AI40" s="140"/>
      <c r="AJ40" s="141"/>
      <c r="AK40" s="16"/>
      <c r="AN40" s="5"/>
    </row>
    <row r="41" spans="1:40" ht="19.5" customHeight="1" x14ac:dyDescent="0.2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39"/>
      <c r="AF41" s="140"/>
      <c r="AG41" s="140"/>
      <c r="AH41" s="140"/>
      <c r="AI41" s="140"/>
      <c r="AJ41" s="141"/>
      <c r="AK41" s="16"/>
      <c r="AN41" s="5"/>
    </row>
    <row r="42" spans="1:40" ht="19.5" customHeight="1" x14ac:dyDescent="0.2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39"/>
      <c r="AF42" s="140"/>
      <c r="AG42" s="140"/>
      <c r="AH42" s="140"/>
      <c r="AI42" s="140"/>
      <c r="AJ42" s="141"/>
      <c r="AK42" s="16"/>
      <c r="AN42" s="5"/>
    </row>
    <row r="43" spans="1:40" ht="19.5" customHeight="1" x14ac:dyDescent="0.2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39" t="s">
        <v>31</v>
      </c>
      <c r="AF43" s="140"/>
      <c r="AG43" s="140"/>
      <c r="AH43" s="140"/>
      <c r="AI43" s="140"/>
      <c r="AJ43" s="141"/>
      <c r="AK43" s="16"/>
      <c r="AN43" s="5"/>
    </row>
    <row r="44" spans="1:40" ht="19.5" customHeight="1" x14ac:dyDescent="0.2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39" t="s">
        <v>31</v>
      </c>
      <c r="AF44" s="140"/>
      <c r="AG44" s="140"/>
      <c r="AH44" s="140"/>
      <c r="AI44" s="140"/>
      <c r="AJ44" s="141"/>
      <c r="AK44" s="16"/>
      <c r="AN44" s="5"/>
    </row>
    <row r="45" spans="1:40" ht="19.5" customHeight="1" x14ac:dyDescent="0.2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39" t="s">
        <v>31</v>
      </c>
      <c r="AF45" s="140"/>
      <c r="AG45" s="140"/>
      <c r="AH45" s="140"/>
      <c r="AI45" s="140"/>
      <c r="AJ45" s="141"/>
      <c r="AK45" s="16"/>
      <c r="AN45" s="5"/>
    </row>
    <row r="46" spans="1:40" ht="19.5" customHeight="1" x14ac:dyDescent="0.2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45" t="s">
        <v>32</v>
      </c>
      <c r="AD47" s="145"/>
      <c r="AE47" s="146" t="e">
        <f>SUM(AE14:AE21)</f>
        <v>#DIV/0!</v>
      </c>
      <c r="AF47" s="147"/>
      <c r="AG47" s="147"/>
      <c r="AH47" s="147"/>
      <c r="AI47" s="147"/>
      <c r="AJ47" s="148"/>
      <c r="AK47" s="16"/>
      <c r="AN47" s="5"/>
    </row>
    <row r="48" spans="1:40" ht="19.5" customHeight="1" x14ac:dyDescent="0.2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45"/>
      <c r="AD48" s="145"/>
      <c r="AE48" s="149"/>
      <c r="AF48" s="150"/>
      <c r="AG48" s="150"/>
      <c r="AH48" s="150"/>
      <c r="AI48" s="150"/>
      <c r="AJ48" s="151"/>
      <c r="AK48" s="16"/>
      <c r="AN48" s="5"/>
    </row>
    <row r="49" spans="1:40" ht="19.5" customHeight="1" x14ac:dyDescent="0.2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25">
      <c r="A52" s="48"/>
      <c r="B52" s="158" t="s">
        <v>33</v>
      </c>
      <c r="C52" s="159"/>
      <c r="D52" s="160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">
      <c r="A54" s="58"/>
      <c r="B54" s="161" t="s">
        <v>5</v>
      </c>
      <c r="C54" s="162"/>
      <c r="D54" s="163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">
      <c r="A55" s="4"/>
      <c r="B55" s="153" t="s">
        <v>34</v>
      </c>
      <c r="C55" s="154"/>
      <c r="D55" s="155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">
      <c r="A56" s="4"/>
      <c r="B56" s="153" t="s">
        <v>35</v>
      </c>
      <c r="C56" s="154"/>
      <c r="D56" s="155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25">
      <c r="A57" s="4"/>
      <c r="B57" s="153" t="s">
        <v>36</v>
      </c>
      <c r="C57" s="154"/>
      <c r="D57" s="155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">
      <c r="A58" s="4"/>
      <c r="B58" s="153" t="s">
        <v>37</v>
      </c>
      <c r="C58" s="154"/>
      <c r="D58" s="155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">
      <c r="A59" s="4"/>
      <c r="B59" s="153" t="s">
        <v>38</v>
      </c>
      <c r="C59" s="154"/>
      <c r="D59" s="155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">
      <c r="A60" s="4"/>
      <c r="AB60" s="16"/>
      <c r="AD60" s="16"/>
      <c r="AE60" s="68"/>
      <c r="AH60" s="18"/>
      <c r="AN60" s="5"/>
    </row>
    <row r="61" spans="1:40" x14ac:dyDescent="0.2">
      <c r="A61" s="4"/>
      <c r="AB61" s="16"/>
      <c r="AD61" s="16"/>
      <c r="AE61" s="68"/>
      <c r="AH61" s="18"/>
      <c r="AN61" s="5"/>
    </row>
    <row r="62" spans="1:40" x14ac:dyDescent="0.2">
      <c r="A62" s="4"/>
      <c r="AB62" s="16"/>
      <c r="AD62" s="16"/>
      <c r="AE62" s="156"/>
      <c r="AF62" s="156"/>
      <c r="AG62" s="156"/>
      <c r="AH62" s="156"/>
      <c r="AI62" s="156"/>
      <c r="AJ62" s="156"/>
      <c r="AN62" s="5"/>
    </row>
    <row r="63" spans="1:40" x14ac:dyDescent="0.2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57"/>
      <c r="AF63" s="157"/>
      <c r="AG63" s="157"/>
      <c r="AH63" s="157"/>
      <c r="AI63" s="157"/>
      <c r="AJ63" s="157"/>
      <c r="AN63" s="5"/>
    </row>
    <row r="64" spans="1:40" x14ac:dyDescent="0.2">
      <c r="A64" s="4"/>
      <c r="AB64" s="16"/>
      <c r="AC64" s="16"/>
      <c r="AD64" s="16"/>
      <c r="AE64" s="157"/>
      <c r="AF64" s="157"/>
      <c r="AG64" s="157"/>
      <c r="AH64" s="157"/>
      <c r="AI64" s="157"/>
      <c r="AJ64" s="157"/>
      <c r="AN64" s="5"/>
    </row>
    <row r="65" spans="1:40" x14ac:dyDescent="0.2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5" x14ac:dyDescent="0.2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">
      <c r="A67" s="4"/>
      <c r="AB67" s="16"/>
      <c r="AN67" s="5"/>
    </row>
    <row r="68" spans="1:40" x14ac:dyDescent="0.2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5" thickBot="1" x14ac:dyDescent="0.25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5" thickTop="1" x14ac:dyDescent="0.2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  <mergeCell ref="C10:C11"/>
    <mergeCell ref="D10:D11"/>
    <mergeCell ref="E10:X10"/>
    <mergeCell ref="AC10:AE10"/>
    <mergeCell ref="AG10:AM10"/>
    <mergeCell ref="AE14:AE15"/>
    <mergeCell ref="AD18:AD19"/>
    <mergeCell ref="AE18:AE19"/>
    <mergeCell ref="AD20:AD21"/>
    <mergeCell ref="AE20:AE21"/>
    <mergeCell ref="AD16:AD17"/>
    <mergeCell ref="AE16:AE17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0"/>
  <sheetViews>
    <sheetView showGridLines="0" topLeftCell="A3" zoomScale="60" zoomScaleNormal="60" workbookViewId="0">
      <selection activeCell="C12" sqref="C12:D42"/>
    </sheetView>
  </sheetViews>
  <sheetFormatPr defaultColWidth="9.140625" defaultRowHeight="12.75" x14ac:dyDescent="0.2"/>
  <cols>
    <col min="1" max="1" width="3.28515625" style="3" customWidth="1"/>
    <col min="2" max="2" width="7" style="3" customWidth="1"/>
    <col min="3" max="3" width="9" style="3" customWidth="1"/>
    <col min="4" max="4" width="23.42578125" style="3" bestFit="1" customWidth="1"/>
    <col min="5" max="19" width="6.28515625" style="3" customWidth="1"/>
    <col min="20" max="20" width="6.7109375" style="3" customWidth="1"/>
    <col min="21" max="24" width="6.28515625" style="3" customWidth="1"/>
    <col min="25" max="25" width="8.42578125" style="3" customWidth="1"/>
    <col min="26" max="26" width="0.5703125" style="3" hidden="1" customWidth="1"/>
    <col min="27" max="27" width="3.85546875" style="3" customWidth="1"/>
    <col min="28" max="28" width="3.140625" style="3" customWidth="1"/>
    <col min="29" max="29" width="12.42578125" style="3" bestFit="1" customWidth="1"/>
    <col min="30" max="30" width="9" style="3" customWidth="1"/>
    <col min="31" max="31" width="8" style="3" customWidth="1"/>
    <col min="32" max="32" width="1.140625" style="3" customWidth="1"/>
    <col min="33" max="35" width="3.140625" style="3" customWidth="1"/>
    <col min="36" max="36" width="54" style="3" customWidth="1"/>
    <col min="37" max="37" width="3.140625" style="3" customWidth="1"/>
    <col min="38" max="38" width="2.42578125" style="3" customWidth="1"/>
    <col min="39" max="39" width="3.140625" style="3" customWidth="1"/>
    <col min="40" max="40" width="2.85546875" style="3" customWidth="1"/>
    <col min="41" max="16384" width="9.140625" style="3"/>
  </cols>
  <sheetData>
    <row r="1" spans="1:40" ht="12.75" customHeight="1" thickTop="1" x14ac:dyDescent="0.2">
      <c r="A1" s="1"/>
      <c r="B1" s="107" t="s">
        <v>70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2"/>
    </row>
    <row r="2" spans="1:40" ht="35.25" customHeight="1" x14ac:dyDescent="0.2">
      <c r="A2" s="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5"/>
    </row>
    <row r="3" spans="1:40" ht="35.25" customHeight="1" x14ac:dyDescent="0.2">
      <c r="A3" s="4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5"/>
    </row>
    <row r="4" spans="1:40" s="8" customFormat="1" ht="31.5" customHeight="1" x14ac:dyDescent="0.2">
      <c r="A4" s="6"/>
      <c r="B4" s="78"/>
      <c r="C4" s="79"/>
      <c r="D4" s="80" t="s">
        <v>0</v>
      </c>
      <c r="E4" s="110" t="s">
        <v>57</v>
      </c>
      <c r="F4" s="110"/>
      <c r="G4" s="110"/>
      <c r="H4" s="110"/>
      <c r="I4" s="111" t="s">
        <v>1</v>
      </c>
      <c r="J4" s="112"/>
      <c r="K4" s="113" t="str">
        <f>SDERS</f>
        <v>DİN KÜLTÜRÜ AHLAK BİLGİSİ</v>
      </c>
      <c r="L4" s="113"/>
      <c r="M4" s="113"/>
      <c r="N4" s="113"/>
      <c r="O4" s="113"/>
      <c r="P4" s="113"/>
      <c r="Q4" s="113"/>
      <c r="R4" s="113"/>
      <c r="S4" s="113"/>
      <c r="T4" s="114"/>
      <c r="U4" s="79">
        <f>DERS!A1</f>
        <v>1</v>
      </c>
      <c r="V4" s="112" t="s">
        <v>2</v>
      </c>
      <c r="W4" s="112"/>
      <c r="X4" s="79">
        <f>DERS!A5</f>
        <v>1</v>
      </c>
      <c r="Y4" s="112" t="s">
        <v>3</v>
      </c>
      <c r="Z4" s="112"/>
      <c r="AA4" s="112"/>
      <c r="AB4" s="112"/>
      <c r="AC4" s="79"/>
      <c r="AD4" s="79"/>
      <c r="AE4" s="81"/>
      <c r="AF4" s="111" t="str">
        <f>CONCATENATE("SINAV TARİHİ : ",TEXT(DERS!A18,"GG/AA/YYY"))</f>
        <v>SINAV TARİHİ : 02/11/2023</v>
      </c>
      <c r="AG4" s="112"/>
      <c r="AH4" s="112"/>
      <c r="AI4" s="112"/>
      <c r="AJ4" s="112"/>
      <c r="AK4" s="112"/>
      <c r="AL4" s="112"/>
      <c r="AM4" s="115"/>
      <c r="AN4" s="7"/>
    </row>
    <row r="5" spans="1:40" ht="8.25" customHeight="1" x14ac:dyDescent="0.2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">
      <c r="A6" s="4"/>
      <c r="B6" s="105" t="s">
        <v>4</v>
      </c>
      <c r="C6" s="10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06" t="s">
        <v>7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5"/>
    </row>
    <row r="7" spans="1:40" ht="24.75" customHeight="1" x14ac:dyDescent="0.2">
      <c r="A7" s="4"/>
      <c r="B7" s="105"/>
      <c r="C7" s="10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5"/>
    </row>
    <row r="8" spans="1:40" ht="8.25" customHeight="1" thickBot="1" x14ac:dyDescent="0.25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06" t="s">
        <v>9</v>
      </c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5"/>
    </row>
    <row r="9" spans="1:40" ht="20.25" customHeight="1" thickTop="1" thickBot="1" x14ac:dyDescent="0.25">
      <c r="A9" s="4"/>
      <c r="B9" s="118" t="s">
        <v>10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5"/>
    </row>
    <row r="10" spans="1:40" ht="44.25" customHeight="1" thickTop="1" x14ac:dyDescent="0.2">
      <c r="A10" s="4"/>
      <c r="B10" s="121" t="s">
        <v>11</v>
      </c>
      <c r="C10" s="123" t="s">
        <v>12</v>
      </c>
      <c r="D10" s="125" t="s">
        <v>13</v>
      </c>
      <c r="E10" s="127" t="s">
        <v>14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9" t="s">
        <v>6</v>
      </c>
      <c r="AB10" s="20"/>
      <c r="AC10" s="130" t="s">
        <v>15</v>
      </c>
      <c r="AD10" s="131"/>
      <c r="AE10" s="132"/>
      <c r="AF10" s="21"/>
      <c r="AG10" s="133" t="s">
        <v>16</v>
      </c>
      <c r="AH10" s="134"/>
      <c r="AI10" s="134"/>
      <c r="AJ10" s="134"/>
      <c r="AK10" s="134"/>
      <c r="AL10" s="134"/>
      <c r="AM10" s="135"/>
      <c r="AN10" s="22"/>
    </row>
    <row r="11" spans="1:40" x14ac:dyDescent="0.2">
      <c r="A11" s="4"/>
      <c r="B11" s="122"/>
      <c r="C11" s="124"/>
      <c r="D11" s="126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36" t="s">
        <v>17</v>
      </c>
      <c r="AD12" s="137" t="s">
        <v>18</v>
      </c>
      <c r="AE12" s="138" t="s">
        <v>19</v>
      </c>
      <c r="AN12" s="5"/>
    </row>
    <row r="13" spans="1:40" ht="19.5" customHeight="1" x14ac:dyDescent="0.2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36"/>
      <c r="AD13" s="137"/>
      <c r="AE13" s="138"/>
      <c r="AN13" s="5"/>
    </row>
    <row r="14" spans="1:40" ht="19.5" customHeight="1" x14ac:dyDescent="0.2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16">
        <f>COUNTIF(Y12:Y51,"&gt;84,99")</f>
        <v>0</v>
      </c>
      <c r="AE14" s="117" t="e">
        <f>AD14/$AD$24*100</f>
        <v>#DIV/0!</v>
      </c>
      <c r="AN14" s="5"/>
    </row>
    <row r="15" spans="1:40" ht="19.5" customHeight="1" x14ac:dyDescent="0.2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16"/>
      <c r="AE15" s="117"/>
      <c r="AN15" s="5"/>
    </row>
    <row r="16" spans="1:40" ht="19.5" customHeight="1" x14ac:dyDescent="0.2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16">
        <f>COUNTIF(Y12:Y51,"&gt;69,99")-AD14</f>
        <v>0</v>
      </c>
      <c r="AE16" s="117" t="e">
        <f>AD16/$AD$24*100</f>
        <v>#DIV/0!</v>
      </c>
      <c r="AN16" s="5"/>
    </row>
    <row r="17" spans="1:55" ht="19.5" customHeight="1" x14ac:dyDescent="0.2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16"/>
      <c r="AE17" s="117"/>
      <c r="AN17" s="5"/>
    </row>
    <row r="18" spans="1:55" ht="19.5" customHeight="1" x14ac:dyDescent="0.2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16">
        <f>COUNTIF(Y12:Y51,"&gt;59,99")-(AD16+AD14)</f>
        <v>0</v>
      </c>
      <c r="AE18" s="117" t="e">
        <f>(AD18*100)/$AD$24</f>
        <v>#DIV/0!</v>
      </c>
      <c r="AN18" s="5"/>
    </row>
    <row r="19" spans="1:55" ht="19.5" customHeight="1" x14ac:dyDescent="0.2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16"/>
      <c r="AE19" s="117"/>
      <c r="AN19" s="5"/>
    </row>
    <row r="20" spans="1:55" ht="19.5" customHeight="1" x14ac:dyDescent="0.2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16">
        <f>COUNTIF(Y12:Y51,"&gt;49,99")-(AD14+AD16+AD18)</f>
        <v>0</v>
      </c>
      <c r="AE20" s="117" t="e">
        <f>(AD20*100)/$AD$24</f>
        <v>#DIV/0!</v>
      </c>
      <c r="AN20" s="5"/>
    </row>
    <row r="21" spans="1:55" ht="19.5" customHeight="1" x14ac:dyDescent="0.2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16"/>
      <c r="AE21" s="117"/>
      <c r="AN21" s="5"/>
    </row>
    <row r="22" spans="1:55" ht="19.5" customHeight="1" x14ac:dyDescent="0.2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16">
        <f>COUNTIF(Y12:Y51,"&lt;50")-AC24</f>
        <v>0</v>
      </c>
      <c r="AE22" s="117" t="e">
        <f>AD22/$AD$24*100</f>
        <v>#DIV/0!</v>
      </c>
      <c r="AN22" s="5"/>
    </row>
    <row r="23" spans="1:55" ht="19.5" customHeight="1" x14ac:dyDescent="0.2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16"/>
      <c r="AE23" s="117"/>
      <c r="AN23" s="5"/>
    </row>
    <row r="24" spans="1:55" ht="19.5" customHeight="1" x14ac:dyDescent="0.2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</row>
    <row r="25" spans="1:55" ht="19.5" customHeight="1" x14ac:dyDescent="0.2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42" t="s">
        <v>5</v>
      </c>
      <c r="AD25" s="143"/>
      <c r="AE25" s="142" t="s">
        <v>30</v>
      </c>
      <c r="AF25" s="144"/>
      <c r="AG25" s="144"/>
      <c r="AH25" s="144"/>
      <c r="AI25" s="144"/>
      <c r="AJ25" s="143"/>
      <c r="AN25" s="5"/>
    </row>
    <row r="26" spans="1:55" ht="19.5" customHeight="1" x14ac:dyDescent="0.2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39" t="s">
        <v>31</v>
      </c>
      <c r="AF26" s="140"/>
      <c r="AG26" s="140"/>
      <c r="AH26" s="140"/>
      <c r="AI26" s="140"/>
      <c r="AJ26" s="141"/>
      <c r="AN26" s="5"/>
    </row>
    <row r="27" spans="1:55" ht="19.5" customHeight="1" x14ac:dyDescent="0.2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39"/>
      <c r="AF27" s="140"/>
      <c r="AG27" s="140"/>
      <c r="AH27" s="140"/>
      <c r="AI27" s="140"/>
      <c r="AJ27" s="141"/>
      <c r="AN27" s="5"/>
    </row>
    <row r="28" spans="1:55" ht="19.5" customHeight="1" x14ac:dyDescent="0.2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39"/>
      <c r="AF28" s="140"/>
      <c r="AG28" s="140"/>
      <c r="AH28" s="140"/>
      <c r="AI28" s="140"/>
      <c r="AJ28" s="141"/>
      <c r="AN28" s="5"/>
    </row>
    <row r="29" spans="1:55" ht="19.5" customHeight="1" x14ac:dyDescent="0.2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39"/>
      <c r="AF29" s="140"/>
      <c r="AG29" s="140"/>
      <c r="AH29" s="140"/>
      <c r="AI29" s="140"/>
      <c r="AJ29" s="141"/>
      <c r="AN29" s="5"/>
    </row>
    <row r="30" spans="1:55" ht="19.5" customHeight="1" x14ac:dyDescent="0.2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39"/>
      <c r="AF30" s="140"/>
      <c r="AG30" s="140"/>
      <c r="AH30" s="140"/>
      <c r="AI30" s="140"/>
      <c r="AJ30" s="141"/>
      <c r="AN30" s="5"/>
    </row>
    <row r="31" spans="1:55" ht="19.5" customHeight="1" x14ac:dyDescent="0.2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39"/>
      <c r="AF31" s="140"/>
      <c r="AG31" s="140"/>
      <c r="AH31" s="140"/>
      <c r="AI31" s="140"/>
      <c r="AJ31" s="141"/>
      <c r="AN31" s="5"/>
    </row>
    <row r="32" spans="1:55" ht="19.5" customHeight="1" x14ac:dyDescent="0.2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39"/>
      <c r="AF32" s="140"/>
      <c r="AG32" s="140"/>
      <c r="AH32" s="140"/>
      <c r="AI32" s="140"/>
      <c r="AJ32" s="141"/>
      <c r="AN32" s="5"/>
    </row>
    <row r="33" spans="1:40" ht="19.5" customHeight="1" x14ac:dyDescent="0.2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39"/>
      <c r="AF33" s="140"/>
      <c r="AG33" s="140"/>
      <c r="AH33" s="140"/>
      <c r="AI33" s="140"/>
      <c r="AJ33" s="141"/>
      <c r="AN33" s="5"/>
    </row>
    <row r="34" spans="1:40" ht="19.5" customHeight="1" x14ac:dyDescent="0.2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39"/>
      <c r="AF34" s="140"/>
      <c r="AG34" s="140"/>
      <c r="AH34" s="140"/>
      <c r="AI34" s="140"/>
      <c r="AJ34" s="141"/>
      <c r="AN34" s="5"/>
    </row>
    <row r="35" spans="1:40" ht="19.5" customHeight="1" x14ac:dyDescent="0.2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39" t="s">
        <v>31</v>
      </c>
      <c r="AF35" s="140"/>
      <c r="AG35" s="140"/>
      <c r="AH35" s="140"/>
      <c r="AI35" s="140"/>
      <c r="AJ35" s="141"/>
      <c r="AN35" s="5"/>
    </row>
    <row r="36" spans="1:40" ht="19.5" customHeight="1" x14ac:dyDescent="0.2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39" t="s">
        <v>31</v>
      </c>
      <c r="AF36" s="140"/>
      <c r="AG36" s="140"/>
      <c r="AH36" s="140"/>
      <c r="AI36" s="140"/>
      <c r="AJ36" s="141"/>
      <c r="AN36" s="5"/>
    </row>
    <row r="37" spans="1:40" ht="19.5" customHeight="1" x14ac:dyDescent="0.2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39" t="s">
        <v>31</v>
      </c>
      <c r="AF37" s="140"/>
      <c r="AG37" s="140"/>
      <c r="AH37" s="140"/>
      <c r="AI37" s="140"/>
      <c r="AJ37" s="141"/>
      <c r="AN37" s="5"/>
    </row>
    <row r="38" spans="1:40" ht="19.5" customHeight="1" x14ac:dyDescent="0.2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39" t="s">
        <v>31</v>
      </c>
      <c r="AF38" s="140"/>
      <c r="AG38" s="140"/>
      <c r="AH38" s="140"/>
      <c r="AI38" s="140"/>
      <c r="AJ38" s="141"/>
      <c r="AK38" s="16"/>
      <c r="AN38" s="5"/>
    </row>
    <row r="39" spans="1:40" ht="19.5" customHeight="1" x14ac:dyDescent="0.2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39" t="s">
        <v>31</v>
      </c>
      <c r="AF39" s="140"/>
      <c r="AG39" s="140"/>
      <c r="AH39" s="140"/>
      <c r="AI39" s="140"/>
      <c r="AJ39" s="141"/>
      <c r="AK39" s="16"/>
      <c r="AN39" s="5"/>
    </row>
    <row r="40" spans="1:40" ht="19.5" customHeight="1" x14ac:dyDescent="0.2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39" t="s">
        <v>31</v>
      </c>
      <c r="AF40" s="140"/>
      <c r="AG40" s="140"/>
      <c r="AH40" s="140"/>
      <c r="AI40" s="140"/>
      <c r="AJ40" s="141"/>
      <c r="AK40" s="16"/>
      <c r="AN40" s="5"/>
    </row>
    <row r="41" spans="1:40" ht="19.5" customHeight="1" x14ac:dyDescent="0.2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39"/>
      <c r="AF41" s="140"/>
      <c r="AG41" s="140"/>
      <c r="AH41" s="140"/>
      <c r="AI41" s="140"/>
      <c r="AJ41" s="141"/>
      <c r="AK41" s="16"/>
      <c r="AN41" s="5"/>
    </row>
    <row r="42" spans="1:40" ht="19.5" customHeight="1" x14ac:dyDescent="0.2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39"/>
      <c r="AF42" s="140"/>
      <c r="AG42" s="140"/>
      <c r="AH42" s="140"/>
      <c r="AI42" s="140"/>
      <c r="AJ42" s="141"/>
      <c r="AK42" s="16"/>
      <c r="AN42" s="5"/>
    </row>
    <row r="43" spans="1:40" ht="19.5" customHeight="1" x14ac:dyDescent="0.2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39" t="s">
        <v>31</v>
      </c>
      <c r="AF43" s="140"/>
      <c r="AG43" s="140"/>
      <c r="AH43" s="140"/>
      <c r="AI43" s="140"/>
      <c r="AJ43" s="141"/>
      <c r="AK43" s="16"/>
      <c r="AN43" s="5"/>
    </row>
    <row r="44" spans="1:40" ht="19.5" customHeight="1" x14ac:dyDescent="0.2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39" t="s">
        <v>31</v>
      </c>
      <c r="AF44" s="140"/>
      <c r="AG44" s="140"/>
      <c r="AH44" s="140"/>
      <c r="AI44" s="140"/>
      <c r="AJ44" s="141"/>
      <c r="AK44" s="16"/>
      <c r="AN44" s="5"/>
    </row>
    <row r="45" spans="1:40" ht="19.5" customHeight="1" x14ac:dyDescent="0.2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39" t="s">
        <v>31</v>
      </c>
      <c r="AF45" s="140"/>
      <c r="AG45" s="140"/>
      <c r="AH45" s="140"/>
      <c r="AI45" s="140"/>
      <c r="AJ45" s="141"/>
      <c r="AK45" s="16"/>
      <c r="AN45" s="5"/>
    </row>
    <row r="46" spans="1:40" ht="19.5" customHeight="1" x14ac:dyDescent="0.2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45" t="s">
        <v>32</v>
      </c>
      <c r="AD47" s="145"/>
      <c r="AE47" s="146" t="e">
        <f>SUM(AE14:AE21)</f>
        <v>#DIV/0!</v>
      </c>
      <c r="AF47" s="147"/>
      <c r="AG47" s="147"/>
      <c r="AH47" s="147"/>
      <c r="AI47" s="147"/>
      <c r="AJ47" s="148"/>
      <c r="AK47" s="16"/>
      <c r="AN47" s="5"/>
    </row>
    <row r="48" spans="1:40" ht="19.5" customHeight="1" x14ac:dyDescent="0.2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45"/>
      <c r="AD48" s="145"/>
      <c r="AE48" s="149"/>
      <c r="AF48" s="150"/>
      <c r="AG48" s="150"/>
      <c r="AH48" s="150"/>
      <c r="AI48" s="150"/>
      <c r="AJ48" s="151"/>
      <c r="AK48" s="16"/>
      <c r="AN48" s="5"/>
    </row>
    <row r="49" spans="1:40" ht="19.5" customHeight="1" x14ac:dyDescent="0.2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25">
      <c r="A52" s="48"/>
      <c r="B52" s="158" t="s">
        <v>33</v>
      </c>
      <c r="C52" s="159"/>
      <c r="D52" s="160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">
      <c r="A54" s="58"/>
      <c r="B54" s="161" t="s">
        <v>5</v>
      </c>
      <c r="C54" s="162"/>
      <c r="D54" s="163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">
      <c r="A55" s="4"/>
      <c r="B55" s="153" t="s">
        <v>34</v>
      </c>
      <c r="C55" s="154"/>
      <c r="D55" s="155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">
      <c r="A56" s="4"/>
      <c r="B56" s="153" t="s">
        <v>35</v>
      </c>
      <c r="C56" s="154"/>
      <c r="D56" s="155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25">
      <c r="A57" s="4"/>
      <c r="B57" s="153" t="s">
        <v>36</v>
      </c>
      <c r="C57" s="154"/>
      <c r="D57" s="155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">
      <c r="A58" s="4"/>
      <c r="B58" s="153" t="s">
        <v>37</v>
      </c>
      <c r="C58" s="154"/>
      <c r="D58" s="155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">
      <c r="A59" s="4"/>
      <c r="B59" s="153" t="s">
        <v>38</v>
      </c>
      <c r="C59" s="154"/>
      <c r="D59" s="155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">
      <c r="A60" s="4"/>
      <c r="AB60" s="16"/>
      <c r="AD60" s="16"/>
      <c r="AE60" s="68"/>
      <c r="AH60" s="18"/>
      <c r="AN60" s="5"/>
    </row>
    <row r="61" spans="1:40" x14ac:dyDescent="0.2">
      <c r="A61" s="4"/>
      <c r="AB61" s="16"/>
      <c r="AD61" s="16"/>
      <c r="AE61" s="68"/>
      <c r="AH61" s="18"/>
      <c r="AN61" s="5"/>
    </row>
    <row r="62" spans="1:40" x14ac:dyDescent="0.2">
      <c r="A62" s="4"/>
      <c r="AB62" s="16"/>
      <c r="AD62" s="16"/>
      <c r="AE62" s="156"/>
      <c r="AF62" s="156"/>
      <c r="AG62" s="156"/>
      <c r="AH62" s="156"/>
      <c r="AI62" s="156"/>
      <c r="AJ62" s="156"/>
      <c r="AN62" s="5"/>
    </row>
    <row r="63" spans="1:40" x14ac:dyDescent="0.2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57"/>
      <c r="AF63" s="157"/>
      <c r="AG63" s="157"/>
      <c r="AH63" s="157"/>
      <c r="AI63" s="157"/>
      <c r="AJ63" s="157"/>
      <c r="AN63" s="5"/>
    </row>
    <row r="64" spans="1:40" x14ac:dyDescent="0.2">
      <c r="A64" s="4"/>
      <c r="AB64" s="16"/>
      <c r="AC64" s="16"/>
      <c r="AD64" s="16"/>
      <c r="AE64" s="157"/>
      <c r="AF64" s="157"/>
      <c r="AG64" s="157"/>
      <c r="AH64" s="157"/>
      <c r="AI64" s="157"/>
      <c r="AJ64" s="157"/>
      <c r="AN64" s="5"/>
    </row>
    <row r="65" spans="1:40" x14ac:dyDescent="0.2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5" x14ac:dyDescent="0.2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">
      <c r="A67" s="4"/>
      <c r="AB67" s="16"/>
      <c r="AN67" s="5"/>
    </row>
    <row r="68" spans="1:40" x14ac:dyDescent="0.2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5" thickBot="1" x14ac:dyDescent="0.25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5" thickTop="1" x14ac:dyDescent="0.2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  <mergeCell ref="C10:C11"/>
    <mergeCell ref="D10:D11"/>
    <mergeCell ref="E10:X10"/>
    <mergeCell ref="AC10:AE10"/>
    <mergeCell ref="AG10:AM10"/>
    <mergeCell ref="AE14:AE15"/>
    <mergeCell ref="AD18:AD19"/>
    <mergeCell ref="AE18:AE19"/>
    <mergeCell ref="AD20:AD21"/>
    <mergeCell ref="AE20:AE21"/>
    <mergeCell ref="AD16:AD17"/>
    <mergeCell ref="AE16:AE17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0"/>
  <sheetViews>
    <sheetView showGridLines="0" zoomScale="55" zoomScaleNormal="55" workbookViewId="0">
      <selection activeCell="C12" sqref="C12:D45"/>
    </sheetView>
  </sheetViews>
  <sheetFormatPr defaultColWidth="9.140625" defaultRowHeight="12.75" x14ac:dyDescent="0.2"/>
  <cols>
    <col min="1" max="1" width="3.28515625" style="3" customWidth="1"/>
    <col min="2" max="2" width="7" style="3" customWidth="1"/>
    <col min="3" max="3" width="9" style="3" customWidth="1"/>
    <col min="4" max="4" width="23.42578125" style="3" bestFit="1" customWidth="1"/>
    <col min="5" max="19" width="6.28515625" style="3" customWidth="1"/>
    <col min="20" max="20" width="6.7109375" style="3" customWidth="1"/>
    <col min="21" max="24" width="6.28515625" style="3" customWidth="1"/>
    <col min="25" max="25" width="8.42578125" style="3" customWidth="1"/>
    <col min="26" max="26" width="0.5703125" style="3" hidden="1" customWidth="1"/>
    <col min="27" max="27" width="3.85546875" style="3" customWidth="1"/>
    <col min="28" max="28" width="3.140625" style="3" customWidth="1"/>
    <col min="29" max="29" width="12.42578125" style="3" bestFit="1" customWidth="1"/>
    <col min="30" max="30" width="9" style="3" customWidth="1"/>
    <col min="31" max="31" width="8" style="3" customWidth="1"/>
    <col min="32" max="32" width="1.140625" style="3" customWidth="1"/>
    <col min="33" max="35" width="3.140625" style="3" customWidth="1"/>
    <col min="36" max="36" width="54" style="3" customWidth="1"/>
    <col min="37" max="37" width="3.140625" style="3" customWidth="1"/>
    <col min="38" max="38" width="2.42578125" style="3" customWidth="1"/>
    <col min="39" max="39" width="3.140625" style="3" customWidth="1"/>
    <col min="40" max="40" width="2.85546875" style="3" customWidth="1"/>
    <col min="41" max="16384" width="9.140625" style="3"/>
  </cols>
  <sheetData>
    <row r="1" spans="1:40" ht="12.75" customHeight="1" thickTop="1" x14ac:dyDescent="0.2">
      <c r="A1" s="1"/>
      <c r="B1" s="107" t="s">
        <v>70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2"/>
    </row>
    <row r="2" spans="1:40" ht="35.25" customHeight="1" x14ac:dyDescent="0.2">
      <c r="A2" s="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5"/>
    </row>
    <row r="3" spans="1:40" ht="35.25" customHeight="1" x14ac:dyDescent="0.2">
      <c r="A3" s="4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5"/>
    </row>
    <row r="4" spans="1:40" s="8" customFormat="1" ht="31.5" customHeight="1" x14ac:dyDescent="0.2">
      <c r="A4" s="6"/>
      <c r="B4" s="78"/>
      <c r="C4" s="79"/>
      <c r="D4" s="80" t="s">
        <v>0</v>
      </c>
      <c r="E4" s="110" t="s">
        <v>58</v>
      </c>
      <c r="F4" s="110"/>
      <c r="G4" s="110"/>
      <c r="H4" s="110"/>
      <c r="I4" s="111" t="s">
        <v>1</v>
      </c>
      <c r="J4" s="112"/>
      <c r="K4" s="113" t="str">
        <f>SDERS</f>
        <v>DİN KÜLTÜRÜ AHLAK BİLGİSİ</v>
      </c>
      <c r="L4" s="113"/>
      <c r="M4" s="113"/>
      <c r="N4" s="113"/>
      <c r="O4" s="113"/>
      <c r="P4" s="113"/>
      <c r="Q4" s="113"/>
      <c r="R4" s="113"/>
      <c r="S4" s="113"/>
      <c r="T4" s="114"/>
      <c r="U4" s="79">
        <f>DERS!A1</f>
        <v>1</v>
      </c>
      <c r="V4" s="112" t="s">
        <v>2</v>
      </c>
      <c r="W4" s="112"/>
      <c r="X4" s="79">
        <f>DERS!A5</f>
        <v>1</v>
      </c>
      <c r="Y4" s="112" t="s">
        <v>3</v>
      </c>
      <c r="Z4" s="112"/>
      <c r="AA4" s="112"/>
      <c r="AB4" s="112"/>
      <c r="AC4" s="79"/>
      <c r="AD4" s="79"/>
      <c r="AE4" s="81"/>
      <c r="AF4" s="111" t="str">
        <f>CONCATENATE("SINAV TARİHİ : ",TEXT(DERS!A18,"GG/AA/YYY"))</f>
        <v>SINAV TARİHİ : 02/11/2023</v>
      </c>
      <c r="AG4" s="112"/>
      <c r="AH4" s="112"/>
      <c r="AI4" s="112"/>
      <c r="AJ4" s="112"/>
      <c r="AK4" s="112"/>
      <c r="AL4" s="112"/>
      <c r="AM4" s="115"/>
      <c r="AN4" s="7"/>
    </row>
    <row r="5" spans="1:40" ht="8.25" customHeight="1" x14ac:dyDescent="0.2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">
      <c r="A6" s="4"/>
      <c r="B6" s="105" t="s">
        <v>4</v>
      </c>
      <c r="C6" s="10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06" t="s">
        <v>7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5"/>
    </row>
    <row r="7" spans="1:40" ht="24.75" customHeight="1" x14ac:dyDescent="0.2">
      <c r="A7" s="4"/>
      <c r="B7" s="105"/>
      <c r="C7" s="10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5"/>
    </row>
    <row r="8" spans="1:40" ht="8.25" customHeight="1" thickBot="1" x14ac:dyDescent="0.25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06" t="s">
        <v>9</v>
      </c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5"/>
    </row>
    <row r="9" spans="1:40" ht="20.25" customHeight="1" thickTop="1" thickBot="1" x14ac:dyDescent="0.25">
      <c r="A9" s="4"/>
      <c r="B9" s="118" t="s">
        <v>10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5"/>
    </row>
    <row r="10" spans="1:40" ht="44.25" customHeight="1" thickTop="1" x14ac:dyDescent="0.2">
      <c r="A10" s="4"/>
      <c r="B10" s="121" t="s">
        <v>11</v>
      </c>
      <c r="C10" s="123" t="s">
        <v>12</v>
      </c>
      <c r="D10" s="125" t="s">
        <v>13</v>
      </c>
      <c r="E10" s="127" t="s">
        <v>14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9" t="s">
        <v>6</v>
      </c>
      <c r="AB10" s="20"/>
      <c r="AC10" s="130" t="s">
        <v>15</v>
      </c>
      <c r="AD10" s="131"/>
      <c r="AE10" s="132"/>
      <c r="AF10" s="21"/>
      <c r="AG10" s="133" t="s">
        <v>16</v>
      </c>
      <c r="AH10" s="134"/>
      <c r="AI10" s="134"/>
      <c r="AJ10" s="134"/>
      <c r="AK10" s="134"/>
      <c r="AL10" s="134"/>
      <c r="AM10" s="135"/>
      <c r="AN10" s="22"/>
    </row>
    <row r="11" spans="1:40" x14ac:dyDescent="0.2">
      <c r="A11" s="4"/>
      <c r="B11" s="122"/>
      <c r="C11" s="124"/>
      <c r="D11" s="126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36" t="s">
        <v>17</v>
      </c>
      <c r="AD12" s="137" t="s">
        <v>18</v>
      </c>
      <c r="AE12" s="138" t="s">
        <v>19</v>
      </c>
      <c r="AN12" s="5"/>
    </row>
    <row r="13" spans="1:40" ht="19.5" customHeight="1" x14ac:dyDescent="0.2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36"/>
      <c r="AD13" s="137"/>
      <c r="AE13" s="138"/>
      <c r="AN13" s="5"/>
    </row>
    <row r="14" spans="1:40" ht="19.5" customHeight="1" x14ac:dyDescent="0.2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16">
        <f>COUNTIF(Y12:Y51,"&gt;84,99")</f>
        <v>0</v>
      </c>
      <c r="AE14" s="117" t="e">
        <f>AD14/$AD$24*100</f>
        <v>#DIV/0!</v>
      </c>
      <c r="AN14" s="5"/>
    </row>
    <row r="15" spans="1:40" ht="19.5" customHeight="1" x14ac:dyDescent="0.2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16"/>
      <c r="AE15" s="117"/>
      <c r="AN15" s="5"/>
    </row>
    <row r="16" spans="1:40" ht="19.5" customHeight="1" x14ac:dyDescent="0.2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16">
        <f>COUNTIF(Y12:Y51,"&gt;69,99")-AD14</f>
        <v>0</v>
      </c>
      <c r="AE16" s="117" t="e">
        <f>AD16/$AD$24*100</f>
        <v>#DIV/0!</v>
      </c>
      <c r="AN16" s="5"/>
    </row>
    <row r="17" spans="1:55" ht="19.5" customHeight="1" x14ac:dyDescent="0.2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16"/>
      <c r="AE17" s="117"/>
      <c r="AN17" s="5"/>
    </row>
    <row r="18" spans="1:55" ht="19.5" customHeight="1" x14ac:dyDescent="0.2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16">
        <f>COUNTIF(Y12:Y51,"&gt;59,99")-(AD16+AD14)</f>
        <v>0</v>
      </c>
      <c r="AE18" s="117" t="e">
        <f>(AD18*100)/$AD$24</f>
        <v>#DIV/0!</v>
      </c>
      <c r="AN18" s="5"/>
    </row>
    <row r="19" spans="1:55" ht="19.5" customHeight="1" x14ac:dyDescent="0.2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16"/>
      <c r="AE19" s="117"/>
      <c r="AN19" s="5"/>
    </row>
    <row r="20" spans="1:55" ht="19.5" customHeight="1" x14ac:dyDescent="0.2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16">
        <f>COUNTIF(Y12:Y51,"&gt;49,99")-(AD14+AD16+AD18)</f>
        <v>0</v>
      </c>
      <c r="AE20" s="117" t="e">
        <f>(AD20*100)/$AD$24</f>
        <v>#DIV/0!</v>
      </c>
      <c r="AN20" s="5"/>
    </row>
    <row r="21" spans="1:55" ht="19.5" customHeight="1" x14ac:dyDescent="0.2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16"/>
      <c r="AE21" s="117"/>
      <c r="AN21" s="5"/>
    </row>
    <row r="22" spans="1:55" ht="19.5" customHeight="1" x14ac:dyDescent="0.2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16">
        <f>COUNTIF(Y12:Y51,"&lt;50")-AC24</f>
        <v>0</v>
      </c>
      <c r="AE22" s="117" t="e">
        <f>AD22/$AD$24*100</f>
        <v>#DIV/0!</v>
      </c>
      <c r="AN22" s="5"/>
    </row>
    <row r="23" spans="1:55" ht="19.5" customHeight="1" x14ac:dyDescent="0.2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16"/>
      <c r="AE23" s="117"/>
      <c r="AN23" s="5"/>
    </row>
    <row r="24" spans="1:55" ht="19.5" customHeight="1" x14ac:dyDescent="0.2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</row>
    <row r="25" spans="1:55" ht="19.5" customHeight="1" x14ac:dyDescent="0.2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42" t="s">
        <v>5</v>
      </c>
      <c r="AD25" s="143"/>
      <c r="AE25" s="142" t="s">
        <v>30</v>
      </c>
      <c r="AF25" s="144"/>
      <c r="AG25" s="144"/>
      <c r="AH25" s="144"/>
      <c r="AI25" s="144"/>
      <c r="AJ25" s="143"/>
      <c r="AN25" s="5"/>
    </row>
    <row r="26" spans="1:55" ht="19.5" customHeight="1" x14ac:dyDescent="0.2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39" t="s">
        <v>31</v>
      </c>
      <c r="AF26" s="140"/>
      <c r="AG26" s="140"/>
      <c r="AH26" s="140"/>
      <c r="AI26" s="140"/>
      <c r="AJ26" s="141"/>
      <c r="AN26" s="5"/>
    </row>
    <row r="27" spans="1:55" ht="19.5" customHeight="1" x14ac:dyDescent="0.2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39"/>
      <c r="AF27" s="140"/>
      <c r="AG27" s="140"/>
      <c r="AH27" s="140"/>
      <c r="AI27" s="140"/>
      <c r="AJ27" s="141"/>
      <c r="AN27" s="5"/>
    </row>
    <row r="28" spans="1:55" ht="19.5" customHeight="1" x14ac:dyDescent="0.2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39"/>
      <c r="AF28" s="140"/>
      <c r="AG28" s="140"/>
      <c r="AH28" s="140"/>
      <c r="AI28" s="140"/>
      <c r="AJ28" s="141"/>
      <c r="AN28" s="5"/>
    </row>
    <row r="29" spans="1:55" ht="19.5" customHeight="1" x14ac:dyDescent="0.2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39"/>
      <c r="AF29" s="140"/>
      <c r="AG29" s="140"/>
      <c r="AH29" s="140"/>
      <c r="AI29" s="140"/>
      <c r="AJ29" s="141"/>
      <c r="AN29" s="5"/>
    </row>
    <row r="30" spans="1:55" ht="19.5" customHeight="1" x14ac:dyDescent="0.2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39"/>
      <c r="AF30" s="140"/>
      <c r="AG30" s="140"/>
      <c r="AH30" s="140"/>
      <c r="AI30" s="140"/>
      <c r="AJ30" s="141"/>
      <c r="AN30" s="5"/>
    </row>
    <row r="31" spans="1:55" ht="19.5" customHeight="1" x14ac:dyDescent="0.2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39"/>
      <c r="AF31" s="140"/>
      <c r="AG31" s="140"/>
      <c r="AH31" s="140"/>
      <c r="AI31" s="140"/>
      <c r="AJ31" s="141"/>
      <c r="AN31" s="5"/>
    </row>
    <row r="32" spans="1:55" ht="19.5" customHeight="1" x14ac:dyDescent="0.2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39"/>
      <c r="AF32" s="140"/>
      <c r="AG32" s="140"/>
      <c r="AH32" s="140"/>
      <c r="AI32" s="140"/>
      <c r="AJ32" s="141"/>
      <c r="AN32" s="5"/>
    </row>
    <row r="33" spans="1:40" ht="19.5" customHeight="1" x14ac:dyDescent="0.2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39"/>
      <c r="AF33" s="140"/>
      <c r="AG33" s="140"/>
      <c r="AH33" s="140"/>
      <c r="AI33" s="140"/>
      <c r="AJ33" s="141"/>
      <c r="AN33" s="5"/>
    </row>
    <row r="34" spans="1:40" ht="19.5" customHeight="1" x14ac:dyDescent="0.2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39"/>
      <c r="AF34" s="140"/>
      <c r="AG34" s="140"/>
      <c r="AH34" s="140"/>
      <c r="AI34" s="140"/>
      <c r="AJ34" s="141"/>
      <c r="AN34" s="5"/>
    </row>
    <row r="35" spans="1:40" ht="19.5" customHeight="1" x14ac:dyDescent="0.2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39" t="s">
        <v>31</v>
      </c>
      <c r="AF35" s="140"/>
      <c r="AG35" s="140"/>
      <c r="AH35" s="140"/>
      <c r="AI35" s="140"/>
      <c r="AJ35" s="141"/>
      <c r="AN35" s="5"/>
    </row>
    <row r="36" spans="1:40" ht="19.5" customHeight="1" x14ac:dyDescent="0.2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39" t="s">
        <v>31</v>
      </c>
      <c r="AF36" s="140"/>
      <c r="AG36" s="140"/>
      <c r="AH36" s="140"/>
      <c r="AI36" s="140"/>
      <c r="AJ36" s="141"/>
      <c r="AN36" s="5"/>
    </row>
    <row r="37" spans="1:40" ht="19.5" customHeight="1" x14ac:dyDescent="0.2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39" t="s">
        <v>31</v>
      </c>
      <c r="AF37" s="140"/>
      <c r="AG37" s="140"/>
      <c r="AH37" s="140"/>
      <c r="AI37" s="140"/>
      <c r="AJ37" s="141"/>
      <c r="AN37" s="5"/>
    </row>
    <row r="38" spans="1:40" ht="19.5" customHeight="1" x14ac:dyDescent="0.2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39" t="s">
        <v>31</v>
      </c>
      <c r="AF38" s="140"/>
      <c r="AG38" s="140"/>
      <c r="AH38" s="140"/>
      <c r="AI38" s="140"/>
      <c r="AJ38" s="141"/>
      <c r="AK38" s="16"/>
      <c r="AN38" s="5"/>
    </row>
    <row r="39" spans="1:40" ht="19.5" customHeight="1" x14ac:dyDescent="0.2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39" t="s">
        <v>31</v>
      </c>
      <c r="AF39" s="140"/>
      <c r="AG39" s="140"/>
      <c r="AH39" s="140"/>
      <c r="AI39" s="140"/>
      <c r="AJ39" s="141"/>
      <c r="AK39" s="16"/>
      <c r="AN39" s="5"/>
    </row>
    <row r="40" spans="1:40" ht="19.5" customHeight="1" x14ac:dyDescent="0.2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39" t="s">
        <v>31</v>
      </c>
      <c r="AF40" s="140"/>
      <c r="AG40" s="140"/>
      <c r="AH40" s="140"/>
      <c r="AI40" s="140"/>
      <c r="AJ40" s="141"/>
      <c r="AK40" s="16"/>
      <c r="AN40" s="5"/>
    </row>
    <row r="41" spans="1:40" ht="19.5" customHeight="1" x14ac:dyDescent="0.2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39"/>
      <c r="AF41" s="140"/>
      <c r="AG41" s="140"/>
      <c r="AH41" s="140"/>
      <c r="AI41" s="140"/>
      <c r="AJ41" s="141"/>
      <c r="AK41" s="16"/>
      <c r="AN41" s="5"/>
    </row>
    <row r="42" spans="1:40" ht="19.5" customHeight="1" x14ac:dyDescent="0.2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39"/>
      <c r="AF42" s="140"/>
      <c r="AG42" s="140"/>
      <c r="AH42" s="140"/>
      <c r="AI42" s="140"/>
      <c r="AJ42" s="141"/>
      <c r="AK42" s="16"/>
      <c r="AN42" s="5"/>
    </row>
    <row r="43" spans="1:40" ht="19.5" customHeight="1" x14ac:dyDescent="0.2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39" t="s">
        <v>31</v>
      </c>
      <c r="AF43" s="140"/>
      <c r="AG43" s="140"/>
      <c r="AH43" s="140"/>
      <c r="AI43" s="140"/>
      <c r="AJ43" s="141"/>
      <c r="AK43" s="16"/>
      <c r="AN43" s="5"/>
    </row>
    <row r="44" spans="1:40" ht="19.5" customHeight="1" x14ac:dyDescent="0.2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39" t="s">
        <v>31</v>
      </c>
      <c r="AF44" s="140"/>
      <c r="AG44" s="140"/>
      <c r="AH44" s="140"/>
      <c r="AI44" s="140"/>
      <c r="AJ44" s="141"/>
      <c r="AK44" s="16"/>
      <c r="AN44" s="5"/>
    </row>
    <row r="45" spans="1:40" ht="19.5" customHeight="1" x14ac:dyDescent="0.2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39" t="s">
        <v>31</v>
      </c>
      <c r="AF45" s="140"/>
      <c r="AG45" s="140"/>
      <c r="AH45" s="140"/>
      <c r="AI45" s="140"/>
      <c r="AJ45" s="141"/>
      <c r="AK45" s="16"/>
      <c r="AN45" s="5"/>
    </row>
    <row r="46" spans="1:40" ht="19.5" customHeight="1" x14ac:dyDescent="0.2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45" t="s">
        <v>32</v>
      </c>
      <c r="AD47" s="145"/>
      <c r="AE47" s="146" t="e">
        <f>SUM(AE14:AE21)</f>
        <v>#DIV/0!</v>
      </c>
      <c r="AF47" s="147"/>
      <c r="AG47" s="147"/>
      <c r="AH47" s="147"/>
      <c r="AI47" s="147"/>
      <c r="AJ47" s="148"/>
      <c r="AK47" s="16"/>
      <c r="AN47" s="5"/>
    </row>
    <row r="48" spans="1:40" ht="19.5" customHeight="1" x14ac:dyDescent="0.2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45"/>
      <c r="AD48" s="145"/>
      <c r="AE48" s="149"/>
      <c r="AF48" s="150"/>
      <c r="AG48" s="150"/>
      <c r="AH48" s="150"/>
      <c r="AI48" s="150"/>
      <c r="AJ48" s="151"/>
      <c r="AK48" s="16"/>
      <c r="AN48" s="5"/>
    </row>
    <row r="49" spans="1:40" ht="19.5" customHeight="1" x14ac:dyDescent="0.2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25">
      <c r="A52" s="48"/>
      <c r="B52" s="158" t="s">
        <v>33</v>
      </c>
      <c r="C52" s="159"/>
      <c r="D52" s="160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">
      <c r="A54" s="58"/>
      <c r="B54" s="161" t="s">
        <v>5</v>
      </c>
      <c r="C54" s="162"/>
      <c r="D54" s="163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">
      <c r="A55" s="4"/>
      <c r="B55" s="153" t="s">
        <v>34</v>
      </c>
      <c r="C55" s="154"/>
      <c r="D55" s="155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">
      <c r="A56" s="4"/>
      <c r="B56" s="153" t="s">
        <v>35</v>
      </c>
      <c r="C56" s="154"/>
      <c r="D56" s="155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25">
      <c r="A57" s="4"/>
      <c r="B57" s="153" t="s">
        <v>36</v>
      </c>
      <c r="C57" s="154"/>
      <c r="D57" s="155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">
      <c r="A58" s="4"/>
      <c r="B58" s="153" t="s">
        <v>37</v>
      </c>
      <c r="C58" s="154"/>
      <c r="D58" s="155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">
      <c r="A59" s="4"/>
      <c r="B59" s="153" t="s">
        <v>38</v>
      </c>
      <c r="C59" s="154"/>
      <c r="D59" s="155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">
      <c r="A60" s="4"/>
      <c r="AB60" s="16"/>
      <c r="AD60" s="16"/>
      <c r="AE60" s="68"/>
      <c r="AH60" s="18"/>
      <c r="AN60" s="5"/>
    </row>
    <row r="61" spans="1:40" x14ac:dyDescent="0.2">
      <c r="A61" s="4"/>
      <c r="AB61" s="16"/>
      <c r="AD61" s="16"/>
      <c r="AE61" s="68"/>
      <c r="AH61" s="18"/>
      <c r="AN61" s="5"/>
    </row>
    <row r="62" spans="1:40" x14ac:dyDescent="0.2">
      <c r="A62" s="4"/>
      <c r="AB62" s="16"/>
      <c r="AD62" s="16"/>
      <c r="AE62" s="156"/>
      <c r="AF62" s="156"/>
      <c r="AG62" s="156"/>
      <c r="AH62" s="156"/>
      <c r="AI62" s="156"/>
      <c r="AJ62" s="156"/>
      <c r="AN62" s="5"/>
    </row>
    <row r="63" spans="1:40" x14ac:dyDescent="0.2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57"/>
      <c r="AF63" s="157"/>
      <c r="AG63" s="157"/>
      <c r="AH63" s="157"/>
      <c r="AI63" s="157"/>
      <c r="AJ63" s="157"/>
      <c r="AN63" s="5"/>
    </row>
    <row r="64" spans="1:40" x14ac:dyDescent="0.2">
      <c r="A64" s="4"/>
      <c r="AB64" s="16"/>
      <c r="AC64" s="16"/>
      <c r="AD64" s="16"/>
      <c r="AE64" s="157"/>
      <c r="AF64" s="157"/>
      <c r="AG64" s="157"/>
      <c r="AH64" s="157"/>
      <c r="AI64" s="157"/>
      <c r="AJ64" s="157"/>
      <c r="AN64" s="5"/>
    </row>
    <row r="65" spans="1:40" x14ac:dyDescent="0.2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5" x14ac:dyDescent="0.2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">
      <c r="A67" s="4"/>
      <c r="AB67" s="16"/>
      <c r="AN67" s="5"/>
    </row>
    <row r="68" spans="1:40" x14ac:dyDescent="0.2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5" thickBot="1" x14ac:dyDescent="0.25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5" thickTop="1" x14ac:dyDescent="0.2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  <mergeCell ref="C10:C11"/>
    <mergeCell ref="D10:D11"/>
    <mergeCell ref="E10:X10"/>
    <mergeCell ref="AC10:AE10"/>
    <mergeCell ref="AG10:AM10"/>
    <mergeCell ref="AE14:AE15"/>
    <mergeCell ref="AD18:AD19"/>
    <mergeCell ref="AE18:AE19"/>
    <mergeCell ref="AD20:AD21"/>
    <mergeCell ref="AE20:AE21"/>
    <mergeCell ref="AD16:AD17"/>
    <mergeCell ref="AE16:AE17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0"/>
  <sheetViews>
    <sheetView showGridLines="0" zoomScale="55" zoomScaleNormal="55" workbookViewId="0">
      <selection activeCell="C12" sqref="C12:D31"/>
    </sheetView>
  </sheetViews>
  <sheetFormatPr defaultColWidth="9.140625" defaultRowHeight="12.75" x14ac:dyDescent="0.2"/>
  <cols>
    <col min="1" max="1" width="3.28515625" style="3" customWidth="1"/>
    <col min="2" max="2" width="7" style="3" customWidth="1"/>
    <col min="3" max="3" width="9" style="3" customWidth="1"/>
    <col min="4" max="4" width="23.42578125" style="3" bestFit="1" customWidth="1"/>
    <col min="5" max="19" width="6.28515625" style="3" customWidth="1"/>
    <col min="20" max="20" width="6.7109375" style="3" customWidth="1"/>
    <col min="21" max="24" width="6.28515625" style="3" customWidth="1"/>
    <col min="25" max="25" width="8.42578125" style="3" customWidth="1"/>
    <col min="26" max="26" width="0.5703125" style="3" hidden="1" customWidth="1"/>
    <col min="27" max="27" width="3.85546875" style="3" customWidth="1"/>
    <col min="28" max="28" width="3.140625" style="3" customWidth="1"/>
    <col min="29" max="29" width="12.42578125" style="3" bestFit="1" customWidth="1"/>
    <col min="30" max="30" width="9" style="3" customWidth="1"/>
    <col min="31" max="31" width="8" style="3" customWidth="1"/>
    <col min="32" max="32" width="1.140625" style="3" customWidth="1"/>
    <col min="33" max="35" width="3.140625" style="3" customWidth="1"/>
    <col min="36" max="36" width="54" style="3" customWidth="1"/>
    <col min="37" max="37" width="3.140625" style="3" customWidth="1"/>
    <col min="38" max="38" width="2.42578125" style="3" customWidth="1"/>
    <col min="39" max="39" width="3.140625" style="3" customWidth="1"/>
    <col min="40" max="40" width="2.85546875" style="3" customWidth="1"/>
    <col min="41" max="16384" width="9.140625" style="3"/>
  </cols>
  <sheetData>
    <row r="1" spans="1:40" ht="12.75" customHeight="1" thickTop="1" x14ac:dyDescent="0.2">
      <c r="A1" s="1"/>
      <c r="B1" s="107" t="s">
        <v>70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2"/>
    </row>
    <row r="2" spans="1:40" ht="35.25" customHeight="1" x14ac:dyDescent="0.2">
      <c r="A2" s="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5"/>
    </row>
    <row r="3" spans="1:40" ht="35.25" customHeight="1" x14ac:dyDescent="0.2">
      <c r="A3" s="4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5"/>
    </row>
    <row r="4" spans="1:40" s="8" customFormat="1" ht="31.5" customHeight="1" x14ac:dyDescent="0.2">
      <c r="A4" s="6"/>
      <c r="B4" s="78"/>
      <c r="C4" s="79"/>
      <c r="D4" s="80" t="s">
        <v>0</v>
      </c>
      <c r="E4" s="110" t="s">
        <v>59</v>
      </c>
      <c r="F4" s="110"/>
      <c r="G4" s="110"/>
      <c r="H4" s="110"/>
      <c r="I4" s="111" t="s">
        <v>1</v>
      </c>
      <c r="J4" s="112"/>
      <c r="K4" s="113" t="str">
        <f>SDERS</f>
        <v>DİN KÜLTÜRÜ AHLAK BİLGİSİ</v>
      </c>
      <c r="L4" s="113"/>
      <c r="M4" s="113"/>
      <c r="N4" s="113"/>
      <c r="O4" s="113"/>
      <c r="P4" s="113"/>
      <c r="Q4" s="113"/>
      <c r="R4" s="113"/>
      <c r="S4" s="113"/>
      <c r="T4" s="114"/>
      <c r="U4" s="79">
        <f>DERS!A1</f>
        <v>1</v>
      </c>
      <c r="V4" s="112" t="s">
        <v>2</v>
      </c>
      <c r="W4" s="112"/>
      <c r="X4" s="79">
        <f>DERS!A5</f>
        <v>1</v>
      </c>
      <c r="Y4" s="112" t="s">
        <v>3</v>
      </c>
      <c r="Z4" s="112"/>
      <c r="AA4" s="112"/>
      <c r="AB4" s="112"/>
      <c r="AC4" s="79"/>
      <c r="AD4" s="79"/>
      <c r="AE4" s="81"/>
      <c r="AF4" s="111" t="str">
        <f>CONCATENATE("SINAV TARİHİ : ",TEXT(DERS!A18,"GG/AA/YYY"))</f>
        <v>SINAV TARİHİ : 02/11/2023</v>
      </c>
      <c r="AG4" s="112"/>
      <c r="AH4" s="112"/>
      <c r="AI4" s="112"/>
      <c r="AJ4" s="112"/>
      <c r="AK4" s="112"/>
      <c r="AL4" s="112"/>
      <c r="AM4" s="115"/>
      <c r="AN4" s="7"/>
    </row>
    <row r="5" spans="1:40" ht="8.25" customHeight="1" x14ac:dyDescent="0.2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">
      <c r="A6" s="4"/>
      <c r="B6" s="105" t="s">
        <v>4</v>
      </c>
      <c r="C6" s="10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06" t="s">
        <v>7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5"/>
    </row>
    <row r="7" spans="1:40" ht="24.75" customHeight="1" x14ac:dyDescent="0.2">
      <c r="A7" s="4"/>
      <c r="B7" s="105"/>
      <c r="C7" s="10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5"/>
    </row>
    <row r="8" spans="1:40" ht="8.25" customHeight="1" thickBot="1" x14ac:dyDescent="0.25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06" t="s">
        <v>9</v>
      </c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5"/>
    </row>
    <row r="9" spans="1:40" ht="20.25" customHeight="1" thickTop="1" thickBot="1" x14ac:dyDescent="0.25">
      <c r="A9" s="4"/>
      <c r="B9" s="118" t="s">
        <v>10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5"/>
    </row>
    <row r="10" spans="1:40" ht="44.25" customHeight="1" thickTop="1" x14ac:dyDescent="0.2">
      <c r="A10" s="4"/>
      <c r="B10" s="121" t="s">
        <v>11</v>
      </c>
      <c r="C10" s="123" t="s">
        <v>12</v>
      </c>
      <c r="D10" s="125" t="s">
        <v>13</v>
      </c>
      <c r="E10" s="127" t="s">
        <v>14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9" t="s">
        <v>6</v>
      </c>
      <c r="AB10" s="20"/>
      <c r="AC10" s="130" t="s">
        <v>15</v>
      </c>
      <c r="AD10" s="131"/>
      <c r="AE10" s="132"/>
      <c r="AF10" s="21"/>
      <c r="AG10" s="133" t="s">
        <v>16</v>
      </c>
      <c r="AH10" s="134"/>
      <c r="AI10" s="134"/>
      <c r="AJ10" s="134"/>
      <c r="AK10" s="134"/>
      <c r="AL10" s="134"/>
      <c r="AM10" s="135"/>
      <c r="AN10" s="22"/>
    </row>
    <row r="11" spans="1:40" x14ac:dyDescent="0.2">
      <c r="A11" s="4"/>
      <c r="B11" s="122"/>
      <c r="C11" s="124"/>
      <c r="D11" s="126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36" t="s">
        <v>17</v>
      </c>
      <c r="AD12" s="137" t="s">
        <v>18</v>
      </c>
      <c r="AE12" s="138" t="s">
        <v>19</v>
      </c>
      <c r="AN12" s="5"/>
    </row>
    <row r="13" spans="1:40" ht="19.5" customHeight="1" x14ac:dyDescent="0.2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36"/>
      <c r="AD13" s="137"/>
      <c r="AE13" s="138"/>
      <c r="AN13" s="5"/>
    </row>
    <row r="14" spans="1:40" ht="19.5" customHeight="1" x14ac:dyDescent="0.2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16">
        <f>COUNTIF(Y12:Y51,"&gt;84,99")</f>
        <v>0</v>
      </c>
      <c r="AE14" s="117" t="e">
        <f>AD14/$AD$24*100</f>
        <v>#DIV/0!</v>
      </c>
      <c r="AN14" s="5"/>
    </row>
    <row r="15" spans="1:40" ht="19.5" customHeight="1" x14ac:dyDescent="0.2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16"/>
      <c r="AE15" s="117"/>
      <c r="AN15" s="5"/>
    </row>
    <row r="16" spans="1:40" ht="19.5" customHeight="1" x14ac:dyDescent="0.2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16">
        <f>COUNTIF(Y12:Y51,"&gt;69,99")-AD14</f>
        <v>0</v>
      </c>
      <c r="AE16" s="117" t="e">
        <f>AD16/$AD$24*100</f>
        <v>#DIV/0!</v>
      </c>
      <c r="AN16" s="5"/>
    </row>
    <row r="17" spans="1:55" ht="19.5" customHeight="1" x14ac:dyDescent="0.2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16"/>
      <c r="AE17" s="117"/>
      <c r="AN17" s="5"/>
    </row>
    <row r="18" spans="1:55" ht="19.5" customHeight="1" x14ac:dyDescent="0.2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16">
        <f>COUNTIF(Y12:Y51,"&gt;59,99")-(AD16+AD14)</f>
        <v>0</v>
      </c>
      <c r="AE18" s="117" t="e">
        <f>(AD18*100)/$AD$24</f>
        <v>#DIV/0!</v>
      </c>
      <c r="AN18" s="5"/>
    </row>
    <row r="19" spans="1:55" ht="19.5" customHeight="1" x14ac:dyDescent="0.2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16"/>
      <c r="AE19" s="117"/>
      <c r="AN19" s="5"/>
    </row>
    <row r="20" spans="1:55" ht="19.5" customHeight="1" x14ac:dyDescent="0.2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16">
        <f>COUNTIF(Y12:Y51,"&gt;49,99")-(AD14+AD16+AD18)</f>
        <v>0</v>
      </c>
      <c r="AE20" s="117" t="e">
        <f>(AD20*100)/$AD$24</f>
        <v>#DIV/0!</v>
      </c>
      <c r="AN20" s="5"/>
    </row>
    <row r="21" spans="1:55" ht="19.5" customHeight="1" x14ac:dyDescent="0.2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16"/>
      <c r="AE21" s="117"/>
      <c r="AN21" s="5"/>
    </row>
    <row r="22" spans="1:55" ht="19.5" customHeight="1" x14ac:dyDescent="0.2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16">
        <f>COUNTIF(Y12:Y51,"&lt;50")-AC24</f>
        <v>0</v>
      </c>
      <c r="AE22" s="117" t="e">
        <f>AD22/$AD$24*100</f>
        <v>#DIV/0!</v>
      </c>
      <c r="AN22" s="5"/>
    </row>
    <row r="23" spans="1:55" ht="19.5" customHeight="1" x14ac:dyDescent="0.2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16"/>
      <c r="AE23" s="117"/>
      <c r="AN23" s="5"/>
    </row>
    <row r="24" spans="1:55" ht="19.5" customHeight="1" x14ac:dyDescent="0.2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</row>
    <row r="25" spans="1:55" ht="19.5" customHeight="1" x14ac:dyDescent="0.2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42" t="s">
        <v>5</v>
      </c>
      <c r="AD25" s="143"/>
      <c r="AE25" s="142" t="s">
        <v>30</v>
      </c>
      <c r="AF25" s="144"/>
      <c r="AG25" s="144"/>
      <c r="AH25" s="144"/>
      <c r="AI25" s="144"/>
      <c r="AJ25" s="143"/>
      <c r="AN25" s="5"/>
    </row>
    <row r="26" spans="1:55" ht="19.5" customHeight="1" x14ac:dyDescent="0.2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39" t="s">
        <v>31</v>
      </c>
      <c r="AF26" s="140"/>
      <c r="AG26" s="140"/>
      <c r="AH26" s="140"/>
      <c r="AI26" s="140"/>
      <c r="AJ26" s="141"/>
      <c r="AN26" s="5"/>
    </row>
    <row r="27" spans="1:55" ht="19.5" customHeight="1" x14ac:dyDescent="0.2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39"/>
      <c r="AF27" s="140"/>
      <c r="AG27" s="140"/>
      <c r="AH27" s="140"/>
      <c r="AI27" s="140"/>
      <c r="AJ27" s="141"/>
      <c r="AN27" s="5"/>
    </row>
    <row r="28" spans="1:55" ht="19.5" customHeight="1" x14ac:dyDescent="0.2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39"/>
      <c r="AF28" s="140"/>
      <c r="AG28" s="140"/>
      <c r="AH28" s="140"/>
      <c r="AI28" s="140"/>
      <c r="AJ28" s="141"/>
      <c r="AN28" s="5"/>
    </row>
    <row r="29" spans="1:55" ht="19.5" customHeight="1" x14ac:dyDescent="0.2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39"/>
      <c r="AF29" s="140"/>
      <c r="AG29" s="140"/>
      <c r="AH29" s="140"/>
      <c r="AI29" s="140"/>
      <c r="AJ29" s="141"/>
      <c r="AN29" s="5"/>
    </row>
    <row r="30" spans="1:55" ht="19.5" customHeight="1" x14ac:dyDescent="0.2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39"/>
      <c r="AF30" s="140"/>
      <c r="AG30" s="140"/>
      <c r="AH30" s="140"/>
      <c r="AI30" s="140"/>
      <c r="AJ30" s="141"/>
      <c r="AN30" s="5"/>
    </row>
    <row r="31" spans="1:55" ht="19.5" customHeight="1" x14ac:dyDescent="0.2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39"/>
      <c r="AF31" s="140"/>
      <c r="AG31" s="140"/>
      <c r="AH31" s="140"/>
      <c r="AI31" s="140"/>
      <c r="AJ31" s="141"/>
      <c r="AN31" s="5"/>
    </row>
    <row r="32" spans="1:55" ht="19.5" customHeight="1" x14ac:dyDescent="0.2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39"/>
      <c r="AF32" s="140"/>
      <c r="AG32" s="140"/>
      <c r="AH32" s="140"/>
      <c r="AI32" s="140"/>
      <c r="AJ32" s="141"/>
      <c r="AN32" s="5"/>
    </row>
    <row r="33" spans="1:40" ht="19.5" customHeight="1" x14ac:dyDescent="0.2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39"/>
      <c r="AF33" s="140"/>
      <c r="AG33" s="140"/>
      <c r="AH33" s="140"/>
      <c r="AI33" s="140"/>
      <c r="AJ33" s="141"/>
      <c r="AN33" s="5"/>
    </row>
    <row r="34" spans="1:40" ht="19.5" customHeight="1" x14ac:dyDescent="0.2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39"/>
      <c r="AF34" s="140"/>
      <c r="AG34" s="140"/>
      <c r="AH34" s="140"/>
      <c r="AI34" s="140"/>
      <c r="AJ34" s="141"/>
      <c r="AN34" s="5"/>
    </row>
    <row r="35" spans="1:40" ht="19.5" customHeight="1" x14ac:dyDescent="0.2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39" t="s">
        <v>31</v>
      </c>
      <c r="AF35" s="140"/>
      <c r="AG35" s="140"/>
      <c r="AH35" s="140"/>
      <c r="AI35" s="140"/>
      <c r="AJ35" s="141"/>
      <c r="AN35" s="5"/>
    </row>
    <row r="36" spans="1:40" ht="19.5" customHeight="1" x14ac:dyDescent="0.2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39" t="s">
        <v>31</v>
      </c>
      <c r="AF36" s="140"/>
      <c r="AG36" s="140"/>
      <c r="AH36" s="140"/>
      <c r="AI36" s="140"/>
      <c r="AJ36" s="141"/>
      <c r="AN36" s="5"/>
    </row>
    <row r="37" spans="1:40" ht="19.5" customHeight="1" x14ac:dyDescent="0.2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39" t="s">
        <v>31</v>
      </c>
      <c r="AF37" s="140"/>
      <c r="AG37" s="140"/>
      <c r="AH37" s="140"/>
      <c r="AI37" s="140"/>
      <c r="AJ37" s="141"/>
      <c r="AN37" s="5"/>
    </row>
    <row r="38" spans="1:40" ht="19.5" customHeight="1" x14ac:dyDescent="0.2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39" t="s">
        <v>31</v>
      </c>
      <c r="AF38" s="140"/>
      <c r="AG38" s="140"/>
      <c r="AH38" s="140"/>
      <c r="AI38" s="140"/>
      <c r="AJ38" s="141"/>
      <c r="AK38" s="16"/>
      <c r="AN38" s="5"/>
    </row>
    <row r="39" spans="1:40" ht="19.5" customHeight="1" x14ac:dyDescent="0.2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39" t="s">
        <v>31</v>
      </c>
      <c r="AF39" s="140"/>
      <c r="AG39" s="140"/>
      <c r="AH39" s="140"/>
      <c r="AI39" s="140"/>
      <c r="AJ39" s="141"/>
      <c r="AK39" s="16"/>
      <c r="AN39" s="5"/>
    </row>
    <row r="40" spans="1:40" ht="19.5" customHeight="1" x14ac:dyDescent="0.2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39" t="s">
        <v>31</v>
      </c>
      <c r="AF40" s="140"/>
      <c r="AG40" s="140"/>
      <c r="AH40" s="140"/>
      <c r="AI40" s="140"/>
      <c r="AJ40" s="141"/>
      <c r="AK40" s="16"/>
      <c r="AN40" s="5"/>
    </row>
    <row r="41" spans="1:40" ht="19.5" customHeight="1" x14ac:dyDescent="0.2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39"/>
      <c r="AF41" s="140"/>
      <c r="AG41" s="140"/>
      <c r="AH41" s="140"/>
      <c r="AI41" s="140"/>
      <c r="AJ41" s="141"/>
      <c r="AK41" s="16"/>
      <c r="AN41" s="5"/>
    </row>
    <row r="42" spans="1:40" ht="19.5" customHeight="1" x14ac:dyDescent="0.2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39"/>
      <c r="AF42" s="140"/>
      <c r="AG42" s="140"/>
      <c r="AH42" s="140"/>
      <c r="AI42" s="140"/>
      <c r="AJ42" s="141"/>
      <c r="AK42" s="16"/>
      <c r="AN42" s="5"/>
    </row>
    <row r="43" spans="1:40" ht="19.5" customHeight="1" x14ac:dyDescent="0.2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39" t="s">
        <v>31</v>
      </c>
      <c r="AF43" s="140"/>
      <c r="AG43" s="140"/>
      <c r="AH43" s="140"/>
      <c r="AI43" s="140"/>
      <c r="AJ43" s="141"/>
      <c r="AK43" s="16"/>
      <c r="AN43" s="5"/>
    </row>
    <row r="44" spans="1:40" ht="19.5" customHeight="1" x14ac:dyDescent="0.2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39" t="s">
        <v>31</v>
      </c>
      <c r="AF44" s="140"/>
      <c r="AG44" s="140"/>
      <c r="AH44" s="140"/>
      <c r="AI44" s="140"/>
      <c r="AJ44" s="141"/>
      <c r="AK44" s="16"/>
      <c r="AN44" s="5"/>
    </row>
    <row r="45" spans="1:40" ht="19.5" customHeight="1" x14ac:dyDescent="0.2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39" t="s">
        <v>31</v>
      </c>
      <c r="AF45" s="140"/>
      <c r="AG45" s="140"/>
      <c r="AH45" s="140"/>
      <c r="AI45" s="140"/>
      <c r="AJ45" s="141"/>
      <c r="AK45" s="16"/>
      <c r="AN45" s="5"/>
    </row>
    <row r="46" spans="1:40" ht="19.5" customHeight="1" x14ac:dyDescent="0.2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45" t="s">
        <v>32</v>
      </c>
      <c r="AD47" s="145"/>
      <c r="AE47" s="146" t="e">
        <f>SUM(AE14:AE21)</f>
        <v>#DIV/0!</v>
      </c>
      <c r="AF47" s="147"/>
      <c r="AG47" s="147"/>
      <c r="AH47" s="147"/>
      <c r="AI47" s="147"/>
      <c r="AJ47" s="148"/>
      <c r="AK47" s="16"/>
      <c r="AN47" s="5"/>
    </row>
    <row r="48" spans="1:40" ht="19.5" customHeight="1" x14ac:dyDescent="0.2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45"/>
      <c r="AD48" s="145"/>
      <c r="AE48" s="149"/>
      <c r="AF48" s="150"/>
      <c r="AG48" s="150"/>
      <c r="AH48" s="150"/>
      <c r="AI48" s="150"/>
      <c r="AJ48" s="151"/>
      <c r="AK48" s="16"/>
      <c r="AN48" s="5"/>
    </row>
    <row r="49" spans="1:40" ht="19.5" customHeight="1" x14ac:dyDescent="0.2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25">
      <c r="A52" s="48"/>
      <c r="B52" s="158" t="s">
        <v>33</v>
      </c>
      <c r="C52" s="159"/>
      <c r="D52" s="160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">
      <c r="A54" s="58"/>
      <c r="B54" s="161" t="s">
        <v>5</v>
      </c>
      <c r="C54" s="162"/>
      <c r="D54" s="163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">
      <c r="A55" s="4"/>
      <c r="B55" s="153" t="s">
        <v>34</v>
      </c>
      <c r="C55" s="154"/>
      <c r="D55" s="155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">
      <c r="A56" s="4"/>
      <c r="B56" s="153" t="s">
        <v>35</v>
      </c>
      <c r="C56" s="154"/>
      <c r="D56" s="155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25">
      <c r="A57" s="4"/>
      <c r="B57" s="153" t="s">
        <v>36</v>
      </c>
      <c r="C57" s="154"/>
      <c r="D57" s="155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">
      <c r="A58" s="4"/>
      <c r="B58" s="153" t="s">
        <v>37</v>
      </c>
      <c r="C58" s="154"/>
      <c r="D58" s="155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">
      <c r="A59" s="4"/>
      <c r="B59" s="153" t="s">
        <v>38</v>
      </c>
      <c r="C59" s="154"/>
      <c r="D59" s="155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">
      <c r="A60" s="4"/>
      <c r="AB60" s="16"/>
      <c r="AD60" s="16"/>
      <c r="AE60" s="68"/>
      <c r="AH60" s="18"/>
      <c r="AN60" s="5"/>
    </row>
    <row r="61" spans="1:40" x14ac:dyDescent="0.2">
      <c r="A61" s="4"/>
      <c r="AB61" s="16"/>
      <c r="AD61" s="16"/>
      <c r="AE61" s="68"/>
      <c r="AH61" s="18"/>
      <c r="AN61" s="5"/>
    </row>
    <row r="62" spans="1:40" x14ac:dyDescent="0.2">
      <c r="A62" s="4"/>
      <c r="AB62" s="16"/>
      <c r="AD62" s="16"/>
      <c r="AE62" s="156"/>
      <c r="AF62" s="156"/>
      <c r="AG62" s="156"/>
      <c r="AH62" s="156"/>
      <c r="AI62" s="156"/>
      <c r="AJ62" s="156"/>
      <c r="AN62" s="5"/>
    </row>
    <row r="63" spans="1:40" x14ac:dyDescent="0.2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57"/>
      <c r="AF63" s="157"/>
      <c r="AG63" s="157"/>
      <c r="AH63" s="157"/>
      <c r="AI63" s="157"/>
      <c r="AJ63" s="157"/>
      <c r="AN63" s="5"/>
    </row>
    <row r="64" spans="1:40" x14ac:dyDescent="0.2">
      <c r="A64" s="4"/>
      <c r="AB64" s="16"/>
      <c r="AC64" s="16"/>
      <c r="AD64" s="16"/>
      <c r="AE64" s="157"/>
      <c r="AF64" s="157"/>
      <c r="AG64" s="157"/>
      <c r="AH64" s="157"/>
      <c r="AI64" s="157"/>
      <c r="AJ64" s="157"/>
      <c r="AN64" s="5"/>
    </row>
    <row r="65" spans="1:40" x14ac:dyDescent="0.2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5" x14ac:dyDescent="0.2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">
      <c r="A67" s="4"/>
      <c r="AB67" s="16"/>
      <c r="AN67" s="5"/>
    </row>
    <row r="68" spans="1:40" x14ac:dyDescent="0.2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5" thickBot="1" x14ac:dyDescent="0.25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5" thickTop="1" x14ac:dyDescent="0.2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  <mergeCell ref="C10:C11"/>
    <mergeCell ref="D10:D11"/>
    <mergeCell ref="E10:X10"/>
    <mergeCell ref="AC10:AE10"/>
    <mergeCell ref="AG10:AM10"/>
    <mergeCell ref="AE14:AE15"/>
    <mergeCell ref="AD18:AD19"/>
    <mergeCell ref="AE18:AE19"/>
    <mergeCell ref="AD20:AD21"/>
    <mergeCell ref="AE20:AE21"/>
    <mergeCell ref="AD16:AD17"/>
    <mergeCell ref="AE16:AE17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</mergeCells>
  <pageMargins left="0" right="0" top="0" bottom="0" header="0" footer="0"/>
  <pageSetup paperSize="9" scale="4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0"/>
  <sheetViews>
    <sheetView showGridLines="0" zoomScale="70" zoomScaleNormal="70" workbookViewId="0">
      <selection activeCell="C12" sqref="C12:D32"/>
    </sheetView>
  </sheetViews>
  <sheetFormatPr defaultColWidth="9.140625" defaultRowHeight="12.75" x14ac:dyDescent="0.2"/>
  <cols>
    <col min="1" max="1" width="3.28515625" style="3" customWidth="1"/>
    <col min="2" max="2" width="7" style="3" customWidth="1"/>
    <col min="3" max="3" width="9" style="3" customWidth="1"/>
    <col min="4" max="4" width="23.42578125" style="3" bestFit="1" customWidth="1"/>
    <col min="5" max="19" width="6.28515625" style="3" customWidth="1"/>
    <col min="20" max="20" width="6.7109375" style="3" customWidth="1"/>
    <col min="21" max="24" width="6.28515625" style="3" customWidth="1"/>
    <col min="25" max="25" width="8.42578125" style="3" customWidth="1"/>
    <col min="26" max="26" width="0.5703125" style="3" hidden="1" customWidth="1"/>
    <col min="27" max="27" width="3.85546875" style="3" customWidth="1"/>
    <col min="28" max="28" width="3.140625" style="3" customWidth="1"/>
    <col min="29" max="29" width="12.42578125" style="3" bestFit="1" customWidth="1"/>
    <col min="30" max="30" width="9" style="3" customWidth="1"/>
    <col min="31" max="31" width="8" style="3" customWidth="1"/>
    <col min="32" max="32" width="1.140625" style="3" customWidth="1"/>
    <col min="33" max="35" width="3.140625" style="3" customWidth="1"/>
    <col min="36" max="36" width="54" style="3" customWidth="1"/>
    <col min="37" max="37" width="3.140625" style="3" customWidth="1"/>
    <col min="38" max="38" width="2.42578125" style="3" customWidth="1"/>
    <col min="39" max="39" width="3.140625" style="3" customWidth="1"/>
    <col min="40" max="40" width="2.85546875" style="3" customWidth="1"/>
    <col min="41" max="16384" width="9.140625" style="3"/>
  </cols>
  <sheetData>
    <row r="1" spans="1:40" ht="12.75" customHeight="1" thickTop="1" x14ac:dyDescent="0.2">
      <c r="A1" s="1"/>
      <c r="B1" s="107" t="s">
        <v>70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2"/>
    </row>
    <row r="2" spans="1:40" ht="35.25" customHeight="1" x14ac:dyDescent="0.2">
      <c r="A2" s="4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5"/>
    </row>
    <row r="3" spans="1:40" ht="35.25" customHeight="1" x14ac:dyDescent="0.2">
      <c r="A3" s="4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5"/>
    </row>
    <row r="4" spans="1:40" s="8" customFormat="1" ht="31.5" customHeight="1" x14ac:dyDescent="0.2">
      <c r="A4" s="6"/>
      <c r="B4" s="78"/>
      <c r="C4" s="79"/>
      <c r="D4" s="80" t="s">
        <v>0</v>
      </c>
      <c r="E4" s="110" t="s">
        <v>60</v>
      </c>
      <c r="F4" s="110"/>
      <c r="G4" s="110"/>
      <c r="H4" s="110"/>
      <c r="I4" s="111" t="s">
        <v>1</v>
      </c>
      <c r="J4" s="112"/>
      <c r="K4" s="113" t="str">
        <f>SDERS</f>
        <v>DİN KÜLTÜRÜ AHLAK BİLGİSİ</v>
      </c>
      <c r="L4" s="113"/>
      <c r="M4" s="113"/>
      <c r="N4" s="113"/>
      <c r="O4" s="113"/>
      <c r="P4" s="113"/>
      <c r="Q4" s="113"/>
      <c r="R4" s="113"/>
      <c r="S4" s="113"/>
      <c r="T4" s="114"/>
      <c r="U4" s="79">
        <f>DERS!A1</f>
        <v>1</v>
      </c>
      <c r="V4" s="112" t="s">
        <v>2</v>
      </c>
      <c r="W4" s="112"/>
      <c r="X4" s="79">
        <f>DERS!A5</f>
        <v>1</v>
      </c>
      <c r="Y4" s="112" t="s">
        <v>3</v>
      </c>
      <c r="Z4" s="112"/>
      <c r="AA4" s="112"/>
      <c r="AB4" s="112"/>
      <c r="AC4" s="79"/>
      <c r="AD4" s="79"/>
      <c r="AE4" s="81"/>
      <c r="AF4" s="111" t="str">
        <f>CONCATENATE("SINAV TARİHİ : ",TEXT(DERS!A18,"GG/AA/YYY"))</f>
        <v>SINAV TARİHİ : 02/11/2023</v>
      </c>
      <c r="AG4" s="112"/>
      <c r="AH4" s="112"/>
      <c r="AI4" s="112"/>
      <c r="AJ4" s="112"/>
      <c r="AK4" s="112"/>
      <c r="AL4" s="112"/>
      <c r="AM4" s="115"/>
      <c r="AN4" s="7"/>
    </row>
    <row r="5" spans="1:40" ht="8.25" customHeight="1" x14ac:dyDescent="0.2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"/>
    </row>
    <row r="6" spans="1:40" ht="18.75" customHeight="1" x14ac:dyDescent="0.2">
      <c r="A6" s="4"/>
      <c r="B6" s="105" t="s">
        <v>4</v>
      </c>
      <c r="C6" s="105"/>
      <c r="D6" s="11" t="s">
        <v>5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 t="s">
        <v>6</v>
      </c>
      <c r="Z6" s="9"/>
      <c r="AA6" s="9"/>
      <c r="AB6" s="9"/>
      <c r="AC6" s="106" t="s">
        <v>7</v>
      </c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5"/>
    </row>
    <row r="7" spans="1:40" ht="24.75" customHeight="1" x14ac:dyDescent="0.2">
      <c r="A7" s="4"/>
      <c r="B7" s="105"/>
      <c r="C7" s="105"/>
      <c r="D7" s="13" t="s">
        <v>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>
        <f>SUM(E7:X7)</f>
        <v>0</v>
      </c>
      <c r="Z7" s="9"/>
      <c r="AA7" s="9"/>
      <c r="AB7" s="9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5"/>
    </row>
    <row r="8" spans="1:40" ht="8.25" customHeight="1" thickBot="1" x14ac:dyDescent="0.25">
      <c r="A8" s="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8"/>
      <c r="AC8" s="106" t="s">
        <v>9</v>
      </c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5"/>
    </row>
    <row r="9" spans="1:40" ht="20.25" customHeight="1" thickTop="1" thickBot="1" x14ac:dyDescent="0.25">
      <c r="A9" s="4"/>
      <c r="B9" s="118" t="s">
        <v>10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5"/>
    </row>
    <row r="10" spans="1:40" ht="44.25" customHeight="1" thickTop="1" x14ac:dyDescent="0.2">
      <c r="A10" s="4"/>
      <c r="B10" s="121" t="s">
        <v>11</v>
      </c>
      <c r="C10" s="123" t="s">
        <v>12</v>
      </c>
      <c r="D10" s="125" t="s">
        <v>13</v>
      </c>
      <c r="E10" s="127" t="s">
        <v>14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9" t="s">
        <v>6</v>
      </c>
      <c r="AB10" s="20"/>
      <c r="AC10" s="130" t="s">
        <v>15</v>
      </c>
      <c r="AD10" s="131"/>
      <c r="AE10" s="132"/>
      <c r="AF10" s="21"/>
      <c r="AG10" s="133" t="s">
        <v>16</v>
      </c>
      <c r="AH10" s="134"/>
      <c r="AI10" s="134"/>
      <c r="AJ10" s="134"/>
      <c r="AK10" s="134"/>
      <c r="AL10" s="134"/>
      <c r="AM10" s="135"/>
      <c r="AN10" s="22"/>
    </row>
    <row r="11" spans="1:40" x14ac:dyDescent="0.2">
      <c r="A11" s="4"/>
      <c r="B11" s="122"/>
      <c r="C11" s="124"/>
      <c r="D11" s="126"/>
      <c r="E11" s="23">
        <v>1</v>
      </c>
      <c r="F11" s="23">
        <v>2</v>
      </c>
      <c r="G11" s="23">
        <v>3</v>
      </c>
      <c r="H11" s="23">
        <v>4</v>
      </c>
      <c r="I11" s="23">
        <v>5</v>
      </c>
      <c r="J11" s="23">
        <v>6</v>
      </c>
      <c r="K11" s="23">
        <v>7</v>
      </c>
      <c r="L11" s="23">
        <v>8</v>
      </c>
      <c r="M11" s="23">
        <v>9</v>
      </c>
      <c r="N11" s="23">
        <v>10</v>
      </c>
      <c r="O11" s="23">
        <v>11</v>
      </c>
      <c r="P11" s="23">
        <v>12</v>
      </c>
      <c r="Q11" s="23">
        <v>13</v>
      </c>
      <c r="R11" s="23">
        <v>14</v>
      </c>
      <c r="S11" s="23">
        <v>15</v>
      </c>
      <c r="T11" s="23">
        <v>16</v>
      </c>
      <c r="U11" s="23">
        <v>17</v>
      </c>
      <c r="V11" s="23">
        <v>18</v>
      </c>
      <c r="W11" s="23">
        <v>19</v>
      </c>
      <c r="X11" s="23">
        <v>20</v>
      </c>
      <c r="Y11" s="24"/>
      <c r="AF11" s="25"/>
      <c r="AG11" s="25"/>
      <c r="AH11" s="25"/>
      <c r="AI11" s="25"/>
      <c r="AN11" s="5"/>
    </row>
    <row r="12" spans="1:40" ht="19.5" customHeight="1" x14ac:dyDescent="0.2">
      <c r="A12" s="4"/>
      <c r="B12" s="26">
        <v>1</v>
      </c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>
        <f t="shared" ref="Y12:Y51" si="0">SUM(E12:X12)</f>
        <v>0</v>
      </c>
      <c r="AC12" s="136" t="s">
        <v>17</v>
      </c>
      <c r="AD12" s="137" t="s">
        <v>18</v>
      </c>
      <c r="AE12" s="138" t="s">
        <v>19</v>
      </c>
      <c r="AN12" s="5"/>
    </row>
    <row r="13" spans="1:40" ht="19.5" customHeight="1" x14ac:dyDescent="0.2">
      <c r="A13" s="4"/>
      <c r="B13" s="31">
        <v>2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5">
        <f t="shared" si="0"/>
        <v>0</v>
      </c>
      <c r="AC13" s="136"/>
      <c r="AD13" s="137"/>
      <c r="AE13" s="138"/>
      <c r="AN13" s="5"/>
    </row>
    <row r="14" spans="1:40" ht="19.5" customHeight="1" x14ac:dyDescent="0.2">
      <c r="A14" s="4"/>
      <c r="B14" s="31">
        <v>3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5">
        <f t="shared" si="0"/>
        <v>0</v>
      </c>
      <c r="AC14" s="36" t="s">
        <v>20</v>
      </c>
      <c r="AD14" s="116">
        <f>COUNTIF(Y12:Y51,"&gt;84,99")</f>
        <v>0</v>
      </c>
      <c r="AE14" s="117" t="e">
        <f>AD14/$AD$24*100</f>
        <v>#DIV/0!</v>
      </c>
      <c r="AN14" s="5"/>
    </row>
    <row r="15" spans="1:40" ht="19.5" customHeight="1" x14ac:dyDescent="0.2">
      <c r="A15" s="4"/>
      <c r="B15" s="31">
        <v>4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5">
        <f t="shared" si="0"/>
        <v>0</v>
      </c>
      <c r="AC15" s="36" t="s">
        <v>21</v>
      </c>
      <c r="AD15" s="116"/>
      <c r="AE15" s="117"/>
      <c r="AN15" s="5"/>
    </row>
    <row r="16" spans="1:40" ht="19.5" customHeight="1" x14ac:dyDescent="0.2">
      <c r="A16" s="4"/>
      <c r="B16" s="31">
        <v>5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>
        <f t="shared" si="0"/>
        <v>0</v>
      </c>
      <c r="AC16" s="36" t="s">
        <v>22</v>
      </c>
      <c r="AD16" s="116">
        <f>COUNTIF(Y12:Y51,"&gt;69,99")-AD14</f>
        <v>0</v>
      </c>
      <c r="AE16" s="117" t="e">
        <f>AD16/$AD$24*100</f>
        <v>#DIV/0!</v>
      </c>
      <c r="AN16" s="5"/>
    </row>
    <row r="17" spans="1:55" ht="19.5" customHeight="1" x14ac:dyDescent="0.2">
      <c r="A17" s="4"/>
      <c r="B17" s="31">
        <v>6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5">
        <f t="shared" si="0"/>
        <v>0</v>
      </c>
      <c r="AC17" s="36" t="s">
        <v>23</v>
      </c>
      <c r="AD17" s="116"/>
      <c r="AE17" s="117"/>
      <c r="AN17" s="5"/>
    </row>
    <row r="18" spans="1:55" ht="19.5" customHeight="1" x14ac:dyDescent="0.2">
      <c r="A18" s="4"/>
      <c r="B18" s="31">
        <v>7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>
        <f t="shared" si="0"/>
        <v>0</v>
      </c>
      <c r="AC18" s="36" t="s">
        <v>24</v>
      </c>
      <c r="AD18" s="116">
        <f>COUNTIF(Y12:Y51,"&gt;59,99")-(AD16+AD14)</f>
        <v>0</v>
      </c>
      <c r="AE18" s="117" t="e">
        <f>(AD18*100)/$AD$24</f>
        <v>#DIV/0!</v>
      </c>
      <c r="AN18" s="5"/>
    </row>
    <row r="19" spans="1:55" ht="19.5" customHeight="1" x14ac:dyDescent="0.2">
      <c r="A19" s="4"/>
      <c r="B19" s="31">
        <v>8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5">
        <f t="shared" si="0"/>
        <v>0</v>
      </c>
      <c r="AC19" s="36" t="s">
        <v>25</v>
      </c>
      <c r="AD19" s="116"/>
      <c r="AE19" s="117"/>
      <c r="AN19" s="5"/>
    </row>
    <row r="20" spans="1:55" ht="19.5" customHeight="1" x14ac:dyDescent="0.2">
      <c r="A20" s="4"/>
      <c r="B20" s="31">
        <v>9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5">
        <f t="shared" si="0"/>
        <v>0</v>
      </c>
      <c r="AC20" s="36" t="s">
        <v>26</v>
      </c>
      <c r="AD20" s="116">
        <f>COUNTIF(Y12:Y51,"&gt;49,99")-(AD14+AD16+AD18)</f>
        <v>0</v>
      </c>
      <c r="AE20" s="117" t="e">
        <f>(AD20*100)/$AD$24</f>
        <v>#DIV/0!</v>
      </c>
      <c r="AN20" s="5"/>
    </row>
    <row r="21" spans="1:55" ht="19.5" customHeight="1" x14ac:dyDescent="0.2">
      <c r="A21" s="4"/>
      <c r="B21" s="31">
        <v>10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>
        <f t="shared" si="0"/>
        <v>0</v>
      </c>
      <c r="AC21" s="36" t="s">
        <v>27</v>
      </c>
      <c r="AD21" s="116"/>
      <c r="AE21" s="117"/>
      <c r="AN21" s="5"/>
    </row>
    <row r="22" spans="1:55" ht="19.5" customHeight="1" x14ac:dyDescent="0.2">
      <c r="A22" s="4"/>
      <c r="B22" s="31">
        <v>11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4"/>
      <c r="U22" s="34"/>
      <c r="V22" s="34"/>
      <c r="W22" s="34"/>
      <c r="X22" s="34"/>
      <c r="Y22" s="35">
        <f>SUM(E22:X22)</f>
        <v>0</v>
      </c>
      <c r="AC22" s="36" t="s">
        <v>28</v>
      </c>
      <c r="AD22" s="116">
        <f>COUNTIF(Y12:Y51,"&lt;50")-AC24</f>
        <v>0</v>
      </c>
      <c r="AE22" s="117" t="e">
        <f>AD22/$AD$24*100</f>
        <v>#DIV/0!</v>
      </c>
      <c r="AN22" s="5"/>
    </row>
    <row r="23" spans="1:55" ht="19.5" customHeight="1" x14ac:dyDescent="0.2">
      <c r="A23" s="4"/>
      <c r="B23" s="31">
        <v>12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>
        <f t="shared" si="0"/>
        <v>0</v>
      </c>
      <c r="AC23" s="36" t="s">
        <v>29</v>
      </c>
      <c r="AD23" s="116"/>
      <c r="AE23" s="117"/>
      <c r="AN23" s="5"/>
    </row>
    <row r="24" spans="1:55" ht="19.5" customHeight="1" x14ac:dyDescent="0.2">
      <c r="A24" s="4"/>
      <c r="B24" s="31">
        <v>13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>
        <f t="shared" si="0"/>
        <v>0</v>
      </c>
      <c r="AC24" s="38">
        <f>COUNTIF(Y12:Y51,"0")</f>
        <v>40</v>
      </c>
      <c r="AD24" s="16">
        <f>SUM(AD14:AD23)</f>
        <v>0</v>
      </c>
      <c r="AE24" s="39" t="e">
        <f>SUM(AE12:AE23)</f>
        <v>#DIV/0!</v>
      </c>
      <c r="AN24" s="5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</row>
    <row r="25" spans="1:55" ht="19.5" customHeight="1" x14ac:dyDescent="0.2">
      <c r="A25" s="4"/>
      <c r="B25" s="31">
        <v>14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5">
        <f t="shared" si="0"/>
        <v>0</v>
      </c>
      <c r="AC25" s="142" t="s">
        <v>5</v>
      </c>
      <c r="AD25" s="143"/>
      <c r="AE25" s="142" t="s">
        <v>30</v>
      </c>
      <c r="AF25" s="144"/>
      <c r="AG25" s="144"/>
      <c r="AH25" s="144"/>
      <c r="AI25" s="144"/>
      <c r="AJ25" s="143"/>
      <c r="AN25" s="5"/>
    </row>
    <row r="26" spans="1:55" ht="19.5" customHeight="1" x14ac:dyDescent="0.2">
      <c r="A26" s="4"/>
      <c r="B26" s="31">
        <v>15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5">
        <f t="shared" si="0"/>
        <v>0</v>
      </c>
      <c r="AC26" s="40">
        <v>1</v>
      </c>
      <c r="AD26" s="41"/>
      <c r="AE26" s="139" t="s">
        <v>31</v>
      </c>
      <c r="AF26" s="140"/>
      <c r="AG26" s="140"/>
      <c r="AH26" s="140"/>
      <c r="AI26" s="140"/>
      <c r="AJ26" s="141"/>
      <c r="AN26" s="5"/>
    </row>
    <row r="27" spans="1:55" ht="19.5" customHeight="1" x14ac:dyDescent="0.2">
      <c r="A27" s="4"/>
      <c r="B27" s="31">
        <v>16</v>
      </c>
      <c r="C27" s="32"/>
      <c r="D27" s="33"/>
      <c r="E27" s="37"/>
      <c r="F27" s="34"/>
      <c r="G27" s="34"/>
      <c r="H27" s="34"/>
      <c r="I27" s="34"/>
      <c r="J27" s="34"/>
      <c r="K27" s="34"/>
      <c r="L27" s="34"/>
      <c r="M27" s="34"/>
      <c r="N27" s="34"/>
      <c r="O27" s="37"/>
      <c r="P27" s="34"/>
      <c r="Q27" s="34"/>
      <c r="R27" s="34"/>
      <c r="S27" s="34"/>
      <c r="T27" s="34"/>
      <c r="U27" s="34"/>
      <c r="V27" s="34"/>
      <c r="W27" s="34"/>
      <c r="X27" s="34"/>
      <c r="Y27" s="35">
        <f t="shared" si="0"/>
        <v>0</v>
      </c>
      <c r="AC27" s="40">
        <v>2</v>
      </c>
      <c r="AD27" s="41"/>
      <c r="AE27" s="139"/>
      <c r="AF27" s="140"/>
      <c r="AG27" s="140"/>
      <c r="AH27" s="140"/>
      <c r="AI27" s="140"/>
      <c r="AJ27" s="141"/>
      <c r="AN27" s="5"/>
    </row>
    <row r="28" spans="1:55" ht="19.5" customHeight="1" x14ac:dyDescent="0.2">
      <c r="A28" s="4"/>
      <c r="B28" s="31">
        <v>17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>
        <f t="shared" si="0"/>
        <v>0</v>
      </c>
      <c r="AC28" s="40">
        <v>3</v>
      </c>
      <c r="AD28" s="41"/>
      <c r="AE28" s="139"/>
      <c r="AF28" s="140"/>
      <c r="AG28" s="140"/>
      <c r="AH28" s="140"/>
      <c r="AI28" s="140"/>
      <c r="AJ28" s="141"/>
      <c r="AN28" s="5"/>
    </row>
    <row r="29" spans="1:55" ht="19.5" customHeight="1" x14ac:dyDescent="0.2">
      <c r="A29" s="4"/>
      <c r="B29" s="31">
        <v>18</v>
      </c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5">
        <f t="shared" si="0"/>
        <v>0</v>
      </c>
      <c r="AC29" s="40">
        <v>4</v>
      </c>
      <c r="AD29" s="41"/>
      <c r="AE29" s="139"/>
      <c r="AF29" s="140"/>
      <c r="AG29" s="140"/>
      <c r="AH29" s="140"/>
      <c r="AI29" s="140"/>
      <c r="AJ29" s="141"/>
      <c r="AN29" s="5"/>
    </row>
    <row r="30" spans="1:55" ht="19.5" customHeight="1" x14ac:dyDescent="0.2">
      <c r="A30" s="4"/>
      <c r="B30" s="31">
        <v>19</v>
      </c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>
        <f t="shared" si="0"/>
        <v>0</v>
      </c>
      <c r="AC30" s="40">
        <v>5</v>
      </c>
      <c r="AD30" s="41"/>
      <c r="AE30" s="139"/>
      <c r="AF30" s="140"/>
      <c r="AG30" s="140"/>
      <c r="AH30" s="140"/>
      <c r="AI30" s="140"/>
      <c r="AJ30" s="141"/>
      <c r="AN30" s="5"/>
    </row>
    <row r="31" spans="1:55" ht="19.5" customHeight="1" x14ac:dyDescent="0.2">
      <c r="A31" s="4"/>
      <c r="B31" s="31">
        <v>20</v>
      </c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>
        <f t="shared" si="0"/>
        <v>0</v>
      </c>
      <c r="AC31" s="40">
        <v>6</v>
      </c>
      <c r="AD31" s="41"/>
      <c r="AE31" s="139"/>
      <c r="AF31" s="140"/>
      <c r="AG31" s="140"/>
      <c r="AH31" s="140"/>
      <c r="AI31" s="140"/>
      <c r="AJ31" s="141"/>
      <c r="AN31" s="5"/>
    </row>
    <row r="32" spans="1:55" ht="19.5" customHeight="1" x14ac:dyDescent="0.2">
      <c r="A32" s="4"/>
      <c r="B32" s="31">
        <v>21</v>
      </c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>
        <f t="shared" si="0"/>
        <v>0</v>
      </c>
      <c r="AC32" s="40">
        <v>7</v>
      </c>
      <c r="AD32" s="41"/>
      <c r="AE32" s="139"/>
      <c r="AF32" s="140"/>
      <c r="AG32" s="140"/>
      <c r="AH32" s="140"/>
      <c r="AI32" s="140"/>
      <c r="AJ32" s="141"/>
      <c r="AN32" s="5"/>
    </row>
    <row r="33" spans="1:40" ht="19.5" customHeight="1" x14ac:dyDescent="0.2">
      <c r="A33" s="4"/>
      <c r="B33" s="31">
        <v>22</v>
      </c>
      <c r="C33" s="32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>
        <f t="shared" si="0"/>
        <v>0</v>
      </c>
      <c r="AC33" s="40">
        <v>8</v>
      </c>
      <c r="AD33" s="41"/>
      <c r="AE33" s="139"/>
      <c r="AF33" s="140"/>
      <c r="AG33" s="140"/>
      <c r="AH33" s="140"/>
      <c r="AI33" s="140"/>
      <c r="AJ33" s="141"/>
      <c r="AN33" s="5"/>
    </row>
    <row r="34" spans="1:40" ht="19.5" customHeight="1" x14ac:dyDescent="0.2">
      <c r="A34" s="4"/>
      <c r="B34" s="31">
        <v>23</v>
      </c>
      <c r="C34" s="32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2"/>
      <c r="Y34" s="35">
        <f t="shared" si="0"/>
        <v>0</v>
      </c>
      <c r="AC34" s="40">
        <v>9</v>
      </c>
      <c r="AD34" s="41"/>
      <c r="AE34" s="139"/>
      <c r="AF34" s="140"/>
      <c r="AG34" s="140"/>
      <c r="AH34" s="140"/>
      <c r="AI34" s="140"/>
      <c r="AJ34" s="141"/>
      <c r="AN34" s="5"/>
    </row>
    <row r="35" spans="1:40" ht="19.5" customHeight="1" x14ac:dyDescent="0.2">
      <c r="A35" s="4"/>
      <c r="B35" s="31">
        <v>24</v>
      </c>
      <c r="C35" s="32"/>
      <c r="D35" s="33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2"/>
      <c r="Y35" s="35">
        <f t="shared" si="0"/>
        <v>0</v>
      </c>
      <c r="AC35" s="40">
        <v>10</v>
      </c>
      <c r="AD35" s="41"/>
      <c r="AE35" s="139" t="s">
        <v>31</v>
      </c>
      <c r="AF35" s="140"/>
      <c r="AG35" s="140"/>
      <c r="AH35" s="140"/>
      <c r="AI35" s="140"/>
      <c r="AJ35" s="141"/>
      <c r="AN35" s="5"/>
    </row>
    <row r="36" spans="1:40" ht="19.5" customHeight="1" x14ac:dyDescent="0.2">
      <c r="A36" s="4"/>
      <c r="B36" s="31">
        <v>25</v>
      </c>
      <c r="C36" s="32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2"/>
      <c r="Y36" s="35">
        <f t="shared" si="0"/>
        <v>0</v>
      </c>
      <c r="AC36" s="40">
        <v>11</v>
      </c>
      <c r="AD36" s="41"/>
      <c r="AE36" s="139" t="s">
        <v>31</v>
      </c>
      <c r="AF36" s="140"/>
      <c r="AG36" s="140"/>
      <c r="AH36" s="140"/>
      <c r="AI36" s="140"/>
      <c r="AJ36" s="141"/>
      <c r="AN36" s="5"/>
    </row>
    <row r="37" spans="1:40" ht="19.5" customHeight="1" x14ac:dyDescent="0.2">
      <c r="A37" s="4"/>
      <c r="B37" s="31">
        <v>26</v>
      </c>
      <c r="C37" s="32"/>
      <c r="D37" s="33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42"/>
      <c r="Y37" s="35">
        <f t="shared" si="0"/>
        <v>0</v>
      </c>
      <c r="AC37" s="40">
        <v>12</v>
      </c>
      <c r="AD37" s="41"/>
      <c r="AE37" s="139" t="s">
        <v>31</v>
      </c>
      <c r="AF37" s="140"/>
      <c r="AG37" s="140"/>
      <c r="AH37" s="140"/>
      <c r="AI37" s="140"/>
      <c r="AJ37" s="141"/>
      <c r="AN37" s="5"/>
    </row>
    <row r="38" spans="1:40" ht="19.5" customHeight="1" x14ac:dyDescent="0.2">
      <c r="A38" s="4"/>
      <c r="B38" s="31">
        <v>27</v>
      </c>
      <c r="C38" s="32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 t="s">
        <v>31</v>
      </c>
      <c r="W38" s="34"/>
      <c r="X38" s="42"/>
      <c r="Y38" s="35">
        <f t="shared" si="0"/>
        <v>0</v>
      </c>
      <c r="AC38" s="40">
        <v>13</v>
      </c>
      <c r="AD38" s="41"/>
      <c r="AE38" s="139" t="s">
        <v>31</v>
      </c>
      <c r="AF38" s="140"/>
      <c r="AG38" s="140"/>
      <c r="AH38" s="140"/>
      <c r="AI38" s="140"/>
      <c r="AJ38" s="141"/>
      <c r="AK38" s="16"/>
      <c r="AN38" s="5"/>
    </row>
    <row r="39" spans="1:40" ht="19.5" customHeight="1" x14ac:dyDescent="0.2">
      <c r="A39" s="4"/>
      <c r="B39" s="31">
        <v>28</v>
      </c>
      <c r="C39" s="32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2"/>
      <c r="Y39" s="35">
        <f t="shared" si="0"/>
        <v>0</v>
      </c>
      <c r="AC39" s="40">
        <v>14</v>
      </c>
      <c r="AD39" s="41"/>
      <c r="AE39" s="139" t="s">
        <v>31</v>
      </c>
      <c r="AF39" s="140"/>
      <c r="AG39" s="140"/>
      <c r="AH39" s="140"/>
      <c r="AI39" s="140"/>
      <c r="AJ39" s="141"/>
      <c r="AK39" s="16"/>
      <c r="AN39" s="5"/>
    </row>
    <row r="40" spans="1:40" ht="19.5" customHeight="1" x14ac:dyDescent="0.2">
      <c r="A40" s="4"/>
      <c r="B40" s="31">
        <v>29</v>
      </c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2"/>
      <c r="Y40" s="35">
        <f t="shared" si="0"/>
        <v>0</v>
      </c>
      <c r="AC40" s="40">
        <v>15</v>
      </c>
      <c r="AD40" s="41"/>
      <c r="AE40" s="139" t="s">
        <v>31</v>
      </c>
      <c r="AF40" s="140"/>
      <c r="AG40" s="140"/>
      <c r="AH40" s="140"/>
      <c r="AI40" s="140"/>
      <c r="AJ40" s="141"/>
      <c r="AK40" s="16"/>
      <c r="AN40" s="5"/>
    </row>
    <row r="41" spans="1:40" ht="19.5" customHeight="1" x14ac:dyDescent="0.2">
      <c r="A41" s="4"/>
      <c r="B41" s="31">
        <v>30</v>
      </c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2"/>
      <c r="Y41" s="35">
        <f t="shared" si="0"/>
        <v>0</v>
      </c>
      <c r="AC41" s="40">
        <v>16</v>
      </c>
      <c r="AD41" s="41"/>
      <c r="AE41" s="139"/>
      <c r="AF41" s="140"/>
      <c r="AG41" s="140"/>
      <c r="AH41" s="140"/>
      <c r="AI41" s="140"/>
      <c r="AJ41" s="141"/>
      <c r="AK41" s="16"/>
      <c r="AN41" s="5"/>
    </row>
    <row r="42" spans="1:40" ht="19.5" customHeight="1" x14ac:dyDescent="0.2">
      <c r="A42" s="4"/>
      <c r="B42" s="31">
        <v>31</v>
      </c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2"/>
      <c r="Y42" s="35">
        <f t="shared" si="0"/>
        <v>0</v>
      </c>
      <c r="AC42" s="40">
        <v>17</v>
      </c>
      <c r="AD42" s="41"/>
      <c r="AE42" s="139"/>
      <c r="AF42" s="140"/>
      <c r="AG42" s="140"/>
      <c r="AH42" s="140"/>
      <c r="AI42" s="140"/>
      <c r="AJ42" s="141"/>
      <c r="AK42" s="16"/>
      <c r="AN42" s="5"/>
    </row>
    <row r="43" spans="1:40" ht="19.5" customHeight="1" x14ac:dyDescent="0.2">
      <c r="A43" s="4"/>
      <c r="B43" s="31">
        <v>32</v>
      </c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2"/>
      <c r="Y43" s="35">
        <f t="shared" si="0"/>
        <v>0</v>
      </c>
      <c r="AC43" s="40">
        <v>18</v>
      </c>
      <c r="AD43" s="41"/>
      <c r="AE43" s="139" t="s">
        <v>31</v>
      </c>
      <c r="AF43" s="140"/>
      <c r="AG43" s="140"/>
      <c r="AH43" s="140"/>
      <c r="AI43" s="140"/>
      <c r="AJ43" s="141"/>
      <c r="AK43" s="16"/>
      <c r="AN43" s="5"/>
    </row>
    <row r="44" spans="1:40" ht="19.5" customHeight="1" x14ac:dyDescent="0.2">
      <c r="A44" s="4"/>
      <c r="B44" s="31">
        <v>33</v>
      </c>
      <c r="C44" s="43"/>
      <c r="D44" s="4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2"/>
      <c r="Y44" s="35">
        <f t="shared" si="0"/>
        <v>0</v>
      </c>
      <c r="AC44" s="40">
        <v>19</v>
      </c>
      <c r="AD44" s="41"/>
      <c r="AE44" s="139" t="s">
        <v>31</v>
      </c>
      <c r="AF44" s="140"/>
      <c r="AG44" s="140"/>
      <c r="AH44" s="140"/>
      <c r="AI44" s="140"/>
      <c r="AJ44" s="141"/>
      <c r="AK44" s="16"/>
      <c r="AN44" s="5"/>
    </row>
    <row r="45" spans="1:40" ht="19.5" customHeight="1" x14ac:dyDescent="0.2">
      <c r="A45" s="4"/>
      <c r="B45" s="31">
        <v>34</v>
      </c>
      <c r="C45" s="43"/>
      <c r="D45" s="4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42"/>
      <c r="Y45" s="35">
        <f t="shared" si="0"/>
        <v>0</v>
      </c>
      <c r="AC45" s="40">
        <v>20</v>
      </c>
      <c r="AD45" s="41"/>
      <c r="AE45" s="139" t="s">
        <v>31</v>
      </c>
      <c r="AF45" s="140"/>
      <c r="AG45" s="140"/>
      <c r="AH45" s="140"/>
      <c r="AI45" s="140"/>
      <c r="AJ45" s="141"/>
      <c r="AK45" s="16"/>
      <c r="AN45" s="5"/>
    </row>
    <row r="46" spans="1:40" ht="19.5" customHeight="1" x14ac:dyDescent="0.2">
      <c r="A46" s="4"/>
      <c r="B46" s="31">
        <v>35</v>
      </c>
      <c r="C46" s="43"/>
      <c r="D46" s="4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2"/>
      <c r="Y46" s="35">
        <f t="shared" si="0"/>
        <v>0</v>
      </c>
      <c r="AC46" s="45"/>
      <c r="AD46" s="45"/>
      <c r="AK46" s="16"/>
      <c r="AN46" s="5"/>
    </row>
    <row r="47" spans="1:40" ht="19.5" customHeight="1" x14ac:dyDescent="0.2">
      <c r="A47" s="4"/>
      <c r="B47" s="31">
        <v>36</v>
      </c>
      <c r="C47" s="43"/>
      <c r="D47" s="4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2"/>
      <c r="Y47" s="35">
        <f t="shared" si="0"/>
        <v>0</v>
      </c>
      <c r="AC47" s="145" t="s">
        <v>32</v>
      </c>
      <c r="AD47" s="145"/>
      <c r="AE47" s="146" t="e">
        <f>SUM(AE14:AE21)</f>
        <v>#DIV/0!</v>
      </c>
      <c r="AF47" s="147"/>
      <c r="AG47" s="147"/>
      <c r="AH47" s="147"/>
      <c r="AI47" s="147"/>
      <c r="AJ47" s="148"/>
      <c r="AK47" s="16"/>
      <c r="AN47" s="5"/>
    </row>
    <row r="48" spans="1:40" ht="19.5" customHeight="1" x14ac:dyDescent="0.2">
      <c r="A48" s="4"/>
      <c r="B48" s="31">
        <v>37</v>
      </c>
      <c r="C48" s="43"/>
      <c r="D48" s="4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42"/>
      <c r="Y48" s="35">
        <f t="shared" si="0"/>
        <v>0</v>
      </c>
      <c r="AC48" s="145"/>
      <c r="AD48" s="145"/>
      <c r="AE48" s="149"/>
      <c r="AF48" s="150"/>
      <c r="AG48" s="150"/>
      <c r="AH48" s="150"/>
      <c r="AI48" s="150"/>
      <c r="AJ48" s="151"/>
      <c r="AK48" s="16"/>
      <c r="AN48" s="5"/>
    </row>
    <row r="49" spans="1:40" ht="19.5" customHeight="1" x14ac:dyDescent="0.2">
      <c r="A49" s="4"/>
      <c r="B49" s="31">
        <v>38</v>
      </c>
      <c r="C49" s="43"/>
      <c r="D49" s="4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2"/>
      <c r="Y49" s="35">
        <f t="shared" si="0"/>
        <v>0</v>
      </c>
      <c r="AC49" s="46"/>
      <c r="AD49" s="46"/>
      <c r="AE49" s="47"/>
      <c r="AF49" s="47"/>
      <c r="AG49" s="47"/>
      <c r="AH49" s="47"/>
      <c r="AI49" s="47"/>
      <c r="AJ49" s="47"/>
      <c r="AN49" s="5"/>
    </row>
    <row r="50" spans="1:40" ht="21.75" customHeight="1" x14ac:dyDescent="0.2">
      <c r="A50" s="4"/>
      <c r="B50" s="31">
        <v>39</v>
      </c>
      <c r="C50" s="43"/>
      <c r="D50" s="4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2"/>
      <c r="Y50" s="35">
        <f t="shared" si="0"/>
        <v>0</v>
      </c>
      <c r="AB50" s="16"/>
      <c r="AC50" s="46"/>
      <c r="AD50" s="46"/>
      <c r="AE50" s="47"/>
      <c r="AF50" s="47"/>
      <c r="AG50" s="47"/>
      <c r="AH50" s="47"/>
      <c r="AI50" s="47"/>
      <c r="AJ50" s="47"/>
      <c r="AN50" s="5"/>
    </row>
    <row r="51" spans="1:40" ht="21.75" customHeight="1" x14ac:dyDescent="0.2">
      <c r="A51" s="4"/>
      <c r="B51" s="31">
        <v>40</v>
      </c>
      <c r="C51" s="43"/>
      <c r="D51" s="4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42"/>
      <c r="Y51" s="35">
        <f t="shared" si="0"/>
        <v>0</v>
      </c>
      <c r="AB51" s="16"/>
      <c r="AC51" s="46"/>
      <c r="AD51" s="46"/>
      <c r="AE51" s="47"/>
      <c r="AF51" s="47"/>
      <c r="AG51" s="47"/>
      <c r="AH51" s="47"/>
      <c r="AI51" s="47"/>
      <c r="AJ51" s="47"/>
      <c r="AN51" s="5"/>
    </row>
    <row r="52" spans="1:40" s="50" customFormat="1" ht="20.25" customHeight="1" thickBot="1" x14ac:dyDescent="0.25">
      <c r="A52" s="48"/>
      <c r="B52" s="158" t="s">
        <v>33</v>
      </c>
      <c r="C52" s="159"/>
      <c r="D52" s="160"/>
      <c r="E52" s="49" t="e">
        <f>SUM(E12:E51)/AD24</f>
        <v>#DIV/0!</v>
      </c>
      <c r="F52" s="49" t="e">
        <f>SUM(F12:F51)/AD24</f>
        <v>#DIV/0!</v>
      </c>
      <c r="G52" s="49" t="e">
        <f>SUM(G12:G51)/AD24</f>
        <v>#DIV/0!</v>
      </c>
      <c r="H52" s="49" t="e">
        <f>SUM(H12:H51)/AD24</f>
        <v>#DIV/0!</v>
      </c>
      <c r="I52" s="49" t="e">
        <f>SUM(I12:I51)/AD24</f>
        <v>#DIV/0!</v>
      </c>
      <c r="J52" s="49" t="e">
        <f>SUM(J12:J51)/AD24</f>
        <v>#DIV/0!</v>
      </c>
      <c r="K52" s="49" t="e">
        <f>SUM(K12:K51)/AD24</f>
        <v>#DIV/0!</v>
      </c>
      <c r="L52" s="49" t="e">
        <f>SUM(L12:L51)/AD24</f>
        <v>#DIV/0!</v>
      </c>
      <c r="M52" s="49" t="e">
        <f>SUM(M12:M51)/AD24</f>
        <v>#DIV/0!</v>
      </c>
      <c r="N52" s="49" t="e">
        <f>SUM(N12:N51)/AD24</f>
        <v>#DIV/0!</v>
      </c>
      <c r="O52" s="49" t="e">
        <f>SUM(O12:O51)/AD24</f>
        <v>#DIV/0!</v>
      </c>
      <c r="P52" s="49" t="e">
        <f>SUM(P12:P51)/AD24</f>
        <v>#DIV/0!</v>
      </c>
      <c r="Q52" s="49" t="e">
        <f>SUM(Q12:Q51)/AD24</f>
        <v>#DIV/0!</v>
      </c>
      <c r="R52" s="49" t="e">
        <f>SUM(R12:R51)/AD24</f>
        <v>#DIV/0!</v>
      </c>
      <c r="S52" s="49" t="e">
        <f>SUM(S12:S51)/AD24</f>
        <v>#DIV/0!</v>
      </c>
      <c r="T52" s="49" t="e">
        <f>SUM(T12:T51)/AD24</f>
        <v>#DIV/0!</v>
      </c>
      <c r="U52" s="49" t="e">
        <f>SUM(U12:U51)/AD24</f>
        <v>#DIV/0!</v>
      </c>
      <c r="V52" s="49" t="e">
        <f>SUM(V12:V51)/AD24</f>
        <v>#DIV/0!</v>
      </c>
      <c r="W52" s="49" t="e">
        <f>SUM(W12:W51)/AD24</f>
        <v>#DIV/0!</v>
      </c>
      <c r="X52" s="49" t="e">
        <f>SUM(X12:X51)/AD24</f>
        <v>#DIV/0!</v>
      </c>
      <c r="Y52" s="49" t="e">
        <f>SUM(E52:X52)</f>
        <v>#DIV/0!</v>
      </c>
      <c r="AB52" s="51"/>
      <c r="AC52" s="52"/>
      <c r="AD52" s="52"/>
      <c r="AE52" s="47"/>
      <c r="AF52" s="47"/>
      <c r="AG52" s="47"/>
      <c r="AH52" s="47"/>
      <c r="AI52" s="47"/>
      <c r="AJ52" s="47"/>
      <c r="AN52" s="53"/>
    </row>
    <row r="53" spans="1:40" ht="31.5" customHeight="1" thickTop="1" x14ac:dyDescent="0.2">
      <c r="A53" s="4"/>
      <c r="B53" s="54"/>
      <c r="C53" s="55"/>
      <c r="D53" s="55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7"/>
      <c r="AB53" s="16"/>
      <c r="AD53" s="16"/>
      <c r="AN53" s="5"/>
    </row>
    <row r="54" spans="1:40" s="62" customFormat="1" ht="31.5" customHeight="1" x14ac:dyDescent="0.2">
      <c r="A54" s="58"/>
      <c r="B54" s="161" t="s">
        <v>5</v>
      </c>
      <c r="C54" s="162"/>
      <c r="D54" s="163"/>
      <c r="E54" s="59">
        <v>1</v>
      </c>
      <c r="F54" s="59">
        <v>2</v>
      </c>
      <c r="G54" s="59">
        <v>3</v>
      </c>
      <c r="H54" s="59">
        <v>4</v>
      </c>
      <c r="I54" s="59">
        <v>5</v>
      </c>
      <c r="J54" s="59">
        <v>6</v>
      </c>
      <c r="K54" s="59">
        <v>7</v>
      </c>
      <c r="L54" s="59">
        <v>8</v>
      </c>
      <c r="M54" s="59">
        <v>9</v>
      </c>
      <c r="N54" s="59">
        <v>10</v>
      </c>
      <c r="O54" s="59">
        <v>11</v>
      </c>
      <c r="P54" s="59">
        <v>12</v>
      </c>
      <c r="Q54" s="59">
        <v>13</v>
      </c>
      <c r="R54" s="59">
        <v>14</v>
      </c>
      <c r="S54" s="59">
        <v>15</v>
      </c>
      <c r="T54" s="59">
        <v>16</v>
      </c>
      <c r="U54" s="59">
        <v>17</v>
      </c>
      <c r="V54" s="59">
        <v>18</v>
      </c>
      <c r="W54" s="59">
        <v>19</v>
      </c>
      <c r="X54" s="59">
        <v>20</v>
      </c>
      <c r="Y54" s="60"/>
      <c r="Z54" s="60"/>
      <c r="AA54" s="61"/>
      <c r="AD54" s="60"/>
      <c r="AF54" s="60"/>
      <c r="AG54" s="63"/>
      <c r="AJ54" s="64"/>
      <c r="AN54" s="65"/>
    </row>
    <row r="55" spans="1:40" ht="42" customHeight="1" x14ac:dyDescent="0.2">
      <c r="A55" s="4"/>
      <c r="B55" s="153" t="s">
        <v>34</v>
      </c>
      <c r="C55" s="154"/>
      <c r="D55" s="155"/>
      <c r="E55" s="66">
        <f t="shared" ref="E55:W55" si="1">COUNTIF(E12:E51,E7)</f>
        <v>0</v>
      </c>
      <c r="F55" s="66">
        <f t="shared" si="1"/>
        <v>0</v>
      </c>
      <c r="G55" s="66">
        <f t="shared" si="1"/>
        <v>0</v>
      </c>
      <c r="H55" s="66">
        <f t="shared" si="1"/>
        <v>0</v>
      </c>
      <c r="I55" s="66">
        <f t="shared" si="1"/>
        <v>0</v>
      </c>
      <c r="J55" s="66">
        <f t="shared" si="1"/>
        <v>0</v>
      </c>
      <c r="K55" s="66">
        <f t="shared" si="1"/>
        <v>0</v>
      </c>
      <c r="L55" s="66">
        <f t="shared" si="1"/>
        <v>0</v>
      </c>
      <c r="M55" s="66">
        <f t="shared" si="1"/>
        <v>0</v>
      </c>
      <c r="N55" s="66">
        <f t="shared" si="1"/>
        <v>0</v>
      </c>
      <c r="O55" s="66">
        <f t="shared" si="1"/>
        <v>0</v>
      </c>
      <c r="P55" s="66">
        <f t="shared" si="1"/>
        <v>0</v>
      </c>
      <c r="Q55" s="66">
        <f t="shared" si="1"/>
        <v>0</v>
      </c>
      <c r="R55" s="66">
        <f t="shared" si="1"/>
        <v>0</v>
      </c>
      <c r="S55" s="66">
        <f t="shared" si="1"/>
        <v>0</v>
      </c>
      <c r="T55" s="66">
        <f t="shared" si="1"/>
        <v>0</v>
      </c>
      <c r="U55" s="66">
        <f t="shared" si="1"/>
        <v>0</v>
      </c>
      <c r="V55" s="66">
        <f t="shared" si="1"/>
        <v>0</v>
      </c>
      <c r="W55" s="66">
        <f t="shared" si="1"/>
        <v>0</v>
      </c>
      <c r="X55" s="66">
        <f>COUNTIF(X12:X51,X7)</f>
        <v>0</v>
      </c>
      <c r="Y55" s="67"/>
      <c r="AB55" s="16"/>
      <c r="AD55" s="16"/>
      <c r="AE55" s="68"/>
      <c r="AH55" s="18"/>
      <c r="AN55" s="5"/>
    </row>
    <row r="56" spans="1:40" ht="42" customHeight="1" x14ac:dyDescent="0.2">
      <c r="A56" s="4"/>
      <c r="B56" s="153" t="s">
        <v>35</v>
      </c>
      <c r="C56" s="154"/>
      <c r="D56" s="155"/>
      <c r="E56" s="66">
        <f>COUNTIF(E11:E51,0)</f>
        <v>0</v>
      </c>
      <c r="F56" s="66">
        <f t="shared" ref="F56:X56" si="2">COUNTIF(F11:F51,0)</f>
        <v>0</v>
      </c>
      <c r="G56" s="66">
        <f t="shared" si="2"/>
        <v>0</v>
      </c>
      <c r="H56" s="66">
        <f t="shared" si="2"/>
        <v>0</v>
      </c>
      <c r="I56" s="66">
        <f t="shared" si="2"/>
        <v>0</v>
      </c>
      <c r="J56" s="66">
        <f t="shared" si="2"/>
        <v>0</v>
      </c>
      <c r="K56" s="66">
        <f t="shared" si="2"/>
        <v>0</v>
      </c>
      <c r="L56" s="66">
        <f t="shared" si="2"/>
        <v>0</v>
      </c>
      <c r="M56" s="66">
        <f t="shared" si="2"/>
        <v>0</v>
      </c>
      <c r="N56" s="66">
        <f t="shared" si="2"/>
        <v>0</v>
      </c>
      <c r="O56" s="66">
        <f t="shared" si="2"/>
        <v>0</v>
      </c>
      <c r="P56" s="66">
        <f t="shared" si="2"/>
        <v>0</v>
      </c>
      <c r="Q56" s="66">
        <f t="shared" si="2"/>
        <v>0</v>
      </c>
      <c r="R56" s="66">
        <f t="shared" si="2"/>
        <v>0</v>
      </c>
      <c r="S56" s="66">
        <f t="shared" si="2"/>
        <v>0</v>
      </c>
      <c r="T56" s="66">
        <f t="shared" si="2"/>
        <v>0</v>
      </c>
      <c r="U56" s="66">
        <f t="shared" si="2"/>
        <v>0</v>
      </c>
      <c r="V56" s="66">
        <f t="shared" si="2"/>
        <v>0</v>
      </c>
      <c r="W56" s="66">
        <f t="shared" si="2"/>
        <v>0</v>
      </c>
      <c r="X56" s="66">
        <f t="shared" si="2"/>
        <v>0</v>
      </c>
      <c r="AB56" s="16"/>
      <c r="AD56" s="16"/>
      <c r="AE56" s="68"/>
      <c r="AH56" s="18"/>
      <c r="AN56" s="5"/>
    </row>
    <row r="57" spans="1:40" ht="42" customHeight="1" thickBot="1" x14ac:dyDescent="0.25">
      <c r="A57" s="4"/>
      <c r="B57" s="153" t="s">
        <v>36</v>
      </c>
      <c r="C57" s="154"/>
      <c r="D57" s="155"/>
      <c r="E57" s="66">
        <f t="shared" ref="E57:X57" si="3">$AD$24-SUM(E55,E56,E58)</f>
        <v>0</v>
      </c>
      <c r="F57" s="66">
        <f t="shared" si="3"/>
        <v>0</v>
      </c>
      <c r="G57" s="66">
        <f t="shared" si="3"/>
        <v>0</v>
      </c>
      <c r="H57" s="66">
        <f t="shared" si="3"/>
        <v>0</v>
      </c>
      <c r="I57" s="66">
        <f t="shared" si="3"/>
        <v>0</v>
      </c>
      <c r="J57" s="66">
        <f t="shared" si="3"/>
        <v>0</v>
      </c>
      <c r="K57" s="66">
        <f t="shared" si="3"/>
        <v>0</v>
      </c>
      <c r="L57" s="66">
        <f t="shared" si="3"/>
        <v>0</v>
      </c>
      <c r="M57" s="66">
        <f t="shared" si="3"/>
        <v>0</v>
      </c>
      <c r="N57" s="66">
        <f t="shared" si="3"/>
        <v>0</v>
      </c>
      <c r="O57" s="66">
        <f t="shared" si="3"/>
        <v>0</v>
      </c>
      <c r="P57" s="66">
        <f t="shared" si="3"/>
        <v>0</v>
      </c>
      <c r="Q57" s="66">
        <f t="shared" si="3"/>
        <v>0</v>
      </c>
      <c r="R57" s="66">
        <f t="shared" si="3"/>
        <v>0</v>
      </c>
      <c r="S57" s="66">
        <f t="shared" si="3"/>
        <v>0</v>
      </c>
      <c r="T57" s="66">
        <f t="shared" si="3"/>
        <v>0</v>
      </c>
      <c r="U57" s="66">
        <f t="shared" si="3"/>
        <v>0</v>
      </c>
      <c r="V57" s="66">
        <f t="shared" si="3"/>
        <v>0</v>
      </c>
      <c r="W57" s="66">
        <f t="shared" si="3"/>
        <v>0</v>
      </c>
      <c r="X57" s="66">
        <f t="shared" si="3"/>
        <v>0</v>
      </c>
      <c r="Z57" s="69"/>
      <c r="AB57" s="16"/>
      <c r="AD57" s="16"/>
      <c r="AE57" s="68"/>
      <c r="AH57" s="18"/>
      <c r="AN57" s="5"/>
    </row>
    <row r="58" spans="1:40" ht="42" customHeight="1" thickTop="1" x14ac:dyDescent="0.2">
      <c r="A58" s="4"/>
      <c r="B58" s="153" t="s">
        <v>37</v>
      </c>
      <c r="C58" s="154"/>
      <c r="D58" s="155"/>
      <c r="E58" s="70">
        <f t="shared" ref="E58:W58" si="4">COUNTIF(E12:E51,"-")</f>
        <v>0</v>
      </c>
      <c r="F58" s="70">
        <f t="shared" si="4"/>
        <v>0</v>
      </c>
      <c r="G58" s="70">
        <f t="shared" si="4"/>
        <v>0</v>
      </c>
      <c r="H58" s="70">
        <f t="shared" si="4"/>
        <v>0</v>
      </c>
      <c r="I58" s="70">
        <f t="shared" si="4"/>
        <v>0</v>
      </c>
      <c r="J58" s="70">
        <f t="shared" si="4"/>
        <v>0</v>
      </c>
      <c r="K58" s="70">
        <f t="shared" si="4"/>
        <v>0</v>
      </c>
      <c r="L58" s="70">
        <f t="shared" si="4"/>
        <v>0</v>
      </c>
      <c r="M58" s="70">
        <f t="shared" si="4"/>
        <v>0</v>
      </c>
      <c r="N58" s="70">
        <f t="shared" si="4"/>
        <v>0</v>
      </c>
      <c r="O58" s="70">
        <f t="shared" si="4"/>
        <v>0</v>
      </c>
      <c r="P58" s="70">
        <f t="shared" si="4"/>
        <v>0</v>
      </c>
      <c r="Q58" s="70">
        <f t="shared" si="4"/>
        <v>0</v>
      </c>
      <c r="R58" s="70">
        <f t="shared" si="4"/>
        <v>0</v>
      </c>
      <c r="S58" s="70">
        <f t="shared" si="4"/>
        <v>0</v>
      </c>
      <c r="T58" s="70">
        <f t="shared" si="4"/>
        <v>0</v>
      </c>
      <c r="U58" s="70">
        <f t="shared" si="4"/>
        <v>0</v>
      </c>
      <c r="V58" s="70">
        <f t="shared" si="4"/>
        <v>0</v>
      </c>
      <c r="W58" s="70">
        <f t="shared" si="4"/>
        <v>0</v>
      </c>
      <c r="X58" s="70">
        <f>COUNTIF(X12:X51,"-")</f>
        <v>0</v>
      </c>
      <c r="AB58" s="16"/>
      <c r="AD58" s="16"/>
      <c r="AE58" s="68"/>
      <c r="AH58" s="18"/>
      <c r="AN58" s="5"/>
    </row>
    <row r="59" spans="1:40" ht="42" customHeight="1" x14ac:dyDescent="0.2">
      <c r="A59" s="4"/>
      <c r="B59" s="153" t="s">
        <v>38</v>
      </c>
      <c r="C59" s="154"/>
      <c r="D59" s="155"/>
      <c r="E59" s="71" t="e">
        <f t="shared" ref="E59:X59" si="5">(SUM(E12:E51))/($AD$24*E7)*100</f>
        <v>#DIV/0!</v>
      </c>
      <c r="F59" s="71" t="e">
        <f t="shared" si="5"/>
        <v>#DIV/0!</v>
      </c>
      <c r="G59" s="71" t="e">
        <f t="shared" si="5"/>
        <v>#DIV/0!</v>
      </c>
      <c r="H59" s="71" t="e">
        <f t="shared" si="5"/>
        <v>#DIV/0!</v>
      </c>
      <c r="I59" s="71" t="e">
        <f t="shared" si="5"/>
        <v>#DIV/0!</v>
      </c>
      <c r="J59" s="71" t="e">
        <f t="shared" si="5"/>
        <v>#DIV/0!</v>
      </c>
      <c r="K59" s="71" t="e">
        <f t="shared" si="5"/>
        <v>#DIV/0!</v>
      </c>
      <c r="L59" s="71" t="e">
        <f t="shared" si="5"/>
        <v>#DIV/0!</v>
      </c>
      <c r="M59" s="71" t="e">
        <f t="shared" si="5"/>
        <v>#DIV/0!</v>
      </c>
      <c r="N59" s="71" t="e">
        <f t="shared" si="5"/>
        <v>#DIV/0!</v>
      </c>
      <c r="O59" s="71" t="e">
        <f t="shared" si="5"/>
        <v>#DIV/0!</v>
      </c>
      <c r="P59" s="71" t="e">
        <f t="shared" si="5"/>
        <v>#DIV/0!</v>
      </c>
      <c r="Q59" s="71" t="e">
        <f t="shared" si="5"/>
        <v>#DIV/0!</v>
      </c>
      <c r="R59" s="71" t="e">
        <f t="shared" si="5"/>
        <v>#DIV/0!</v>
      </c>
      <c r="S59" s="71" t="e">
        <f t="shared" si="5"/>
        <v>#DIV/0!</v>
      </c>
      <c r="T59" s="71" t="e">
        <f t="shared" si="5"/>
        <v>#DIV/0!</v>
      </c>
      <c r="U59" s="71" t="e">
        <f t="shared" si="5"/>
        <v>#DIV/0!</v>
      </c>
      <c r="V59" s="71" t="e">
        <f t="shared" si="5"/>
        <v>#DIV/0!</v>
      </c>
      <c r="W59" s="71" t="e">
        <f t="shared" si="5"/>
        <v>#DIV/0!</v>
      </c>
      <c r="X59" s="71" t="e">
        <f t="shared" si="5"/>
        <v>#DIV/0!</v>
      </c>
      <c r="AB59" s="16"/>
      <c r="AD59" s="16"/>
      <c r="AE59" s="68"/>
      <c r="AH59" s="18"/>
      <c r="AN59" s="5"/>
    </row>
    <row r="60" spans="1:40" x14ac:dyDescent="0.2">
      <c r="A60" s="4"/>
      <c r="AB60" s="16"/>
      <c r="AD60" s="16"/>
      <c r="AE60" s="68"/>
      <c r="AH60" s="18"/>
      <c r="AN60" s="5"/>
    </row>
    <row r="61" spans="1:40" x14ac:dyDescent="0.2">
      <c r="A61" s="4"/>
      <c r="AB61" s="16"/>
      <c r="AD61" s="16"/>
      <c r="AE61" s="68"/>
      <c r="AH61" s="18"/>
      <c r="AN61" s="5"/>
    </row>
    <row r="62" spans="1:40" x14ac:dyDescent="0.2">
      <c r="A62" s="4"/>
      <c r="AB62" s="16"/>
      <c r="AD62" s="16"/>
      <c r="AE62" s="156"/>
      <c r="AF62" s="156"/>
      <c r="AG62" s="156"/>
      <c r="AH62" s="156"/>
      <c r="AI62" s="156"/>
      <c r="AJ62" s="156"/>
      <c r="AN62" s="5"/>
    </row>
    <row r="63" spans="1:40" x14ac:dyDescent="0.2">
      <c r="A63" s="4"/>
      <c r="R63" s="16"/>
      <c r="S63" s="16"/>
      <c r="T63" s="16"/>
      <c r="U63" s="16"/>
      <c r="V63" s="16"/>
      <c r="W63" s="16"/>
      <c r="X63" s="16"/>
      <c r="AC63" s="16"/>
      <c r="AD63" s="16"/>
      <c r="AE63" s="157"/>
      <c r="AF63" s="157"/>
      <c r="AG63" s="157"/>
      <c r="AH63" s="157"/>
      <c r="AI63" s="157"/>
      <c r="AJ63" s="157"/>
      <c r="AN63" s="5"/>
    </row>
    <row r="64" spans="1:40" x14ac:dyDescent="0.2">
      <c r="A64" s="4"/>
      <c r="AB64" s="16"/>
      <c r="AC64" s="16"/>
      <c r="AD64" s="16"/>
      <c r="AE64" s="157"/>
      <c r="AF64" s="157"/>
      <c r="AG64" s="157"/>
      <c r="AH64" s="157"/>
      <c r="AI64" s="157"/>
      <c r="AJ64" s="157"/>
      <c r="AN64" s="5"/>
    </row>
    <row r="65" spans="1:40" x14ac:dyDescent="0.2">
      <c r="A65" s="4"/>
      <c r="E65" s="72" t="s">
        <v>39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R65" s="16"/>
      <c r="S65" s="16"/>
      <c r="T65" s="16"/>
      <c r="U65" s="16"/>
      <c r="V65" s="16"/>
      <c r="W65" s="16"/>
      <c r="X65" s="16"/>
      <c r="AB65" s="16"/>
      <c r="AC65" s="16"/>
      <c r="AD65" s="16"/>
      <c r="AE65" s="39"/>
      <c r="AF65" s="39"/>
      <c r="AG65" s="39"/>
      <c r="AH65" s="39"/>
      <c r="AI65" s="39"/>
      <c r="AJ65" s="73" t="s">
        <v>40</v>
      </c>
      <c r="AN65" s="5"/>
    </row>
    <row r="66" spans="1:40" ht="15" x14ac:dyDescent="0.2">
      <c r="A66" s="4"/>
      <c r="E66" s="74" t="s">
        <v>41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AB66" s="16"/>
      <c r="AC66" s="16"/>
      <c r="AD66" s="16"/>
      <c r="AE66" s="39"/>
      <c r="AF66" s="39"/>
      <c r="AG66" s="39"/>
      <c r="AH66" s="39"/>
      <c r="AI66" s="39"/>
      <c r="AJ66" s="75" t="s">
        <v>71</v>
      </c>
      <c r="AN66" s="5"/>
    </row>
    <row r="67" spans="1:40" x14ac:dyDescent="0.2">
      <c r="A67" s="4"/>
      <c r="AB67" s="16"/>
      <c r="AN67" s="5"/>
    </row>
    <row r="68" spans="1:40" x14ac:dyDescent="0.2">
      <c r="A68" s="4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AB68" s="16"/>
      <c r="AN68" s="5"/>
    </row>
    <row r="69" spans="1:40" ht="13.5" thickBot="1" x14ac:dyDescent="0.25">
      <c r="A69" s="76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77"/>
    </row>
    <row r="70" spans="1:40" ht="13.5" thickTop="1" x14ac:dyDescent="0.2"/>
  </sheetData>
  <protectedRanges>
    <protectedRange sqref="AE26:AJ43 AE45:AJ45" name="Aralık6"/>
    <protectedRange sqref="AE63:AJ64" name="Aralık3"/>
    <protectedRange sqref="T22:X22 S16:X21 P27:W27 S23:W26 E32:W50 C12:D50 X23:X50 C51:X51 E12:X15 E16:R16 O19:R26 E19:N24 E25:E26 E28:E31 E17:E18 G17:R18 F17:F31 O28:W31 G25:N31 C52:D52" name="Aralık1"/>
    <protectedRange sqref="D68:Q68" name="Aralık2"/>
    <protectedRange sqref="E52:X52" name="Aralık1_1"/>
    <protectedRange sqref="Y52" name="Aralık1_1_1"/>
    <protectedRange sqref="B4:C4 I4 E4 K4:AE4" name="Aralık4_2"/>
    <protectedRange sqref="E7:X7" name="Aralık5_1"/>
    <protectedRange sqref="AF4:AM4" name="Aralık4_1_1"/>
  </protectedRanges>
  <mergeCells count="64">
    <mergeCell ref="AC12:AC13"/>
    <mergeCell ref="AD12:AD13"/>
    <mergeCell ref="AE12:AE13"/>
    <mergeCell ref="AD14:AD15"/>
    <mergeCell ref="B1:AM3"/>
    <mergeCell ref="E4:H4"/>
    <mergeCell ref="I4:J4"/>
    <mergeCell ref="K4:T4"/>
    <mergeCell ref="V4:W4"/>
    <mergeCell ref="Y4:AB4"/>
    <mergeCell ref="AF4:AM4"/>
    <mergeCell ref="B6:C7"/>
    <mergeCell ref="AC6:AM7"/>
    <mergeCell ref="AC8:AM9"/>
    <mergeCell ref="B9:Y9"/>
    <mergeCell ref="B10:B11"/>
    <mergeCell ref="C10:C11"/>
    <mergeCell ref="D10:D11"/>
    <mergeCell ref="E10:X10"/>
    <mergeCell ref="AC10:AE10"/>
    <mergeCell ref="AG10:AM10"/>
    <mergeCell ref="AE14:AE15"/>
    <mergeCell ref="AD18:AD19"/>
    <mergeCell ref="AE18:AE19"/>
    <mergeCell ref="AD20:AD21"/>
    <mergeCell ref="AE20:AE21"/>
    <mergeCell ref="AD16:AD17"/>
    <mergeCell ref="AE16:AE17"/>
    <mergeCell ref="AD22:AD23"/>
    <mergeCell ref="AE22:AE23"/>
    <mergeCell ref="AE34:AJ34"/>
    <mergeCell ref="AR24:BC24"/>
    <mergeCell ref="AC25:AD25"/>
    <mergeCell ref="AE25:AJ25"/>
    <mergeCell ref="AE26:AJ26"/>
    <mergeCell ref="AE27:AJ27"/>
    <mergeCell ref="AE28:AJ28"/>
    <mergeCell ref="AE29:AJ29"/>
    <mergeCell ref="AE30:AJ30"/>
    <mergeCell ref="AE31:AJ31"/>
    <mergeCell ref="AE32:AJ32"/>
    <mergeCell ref="AE33:AJ33"/>
    <mergeCell ref="AC47:AD48"/>
    <mergeCell ref="AE47:AJ48"/>
    <mergeCell ref="AE35:AJ35"/>
    <mergeCell ref="AE36:AJ36"/>
    <mergeCell ref="AE37:AJ37"/>
    <mergeCell ref="AE38:AJ38"/>
    <mergeCell ref="AE39:AJ39"/>
    <mergeCell ref="AE40:AJ40"/>
    <mergeCell ref="AE41:AJ41"/>
    <mergeCell ref="AE42:AJ42"/>
    <mergeCell ref="AE43:AJ43"/>
    <mergeCell ref="AE44:AJ44"/>
    <mergeCell ref="AE45:AJ45"/>
    <mergeCell ref="B59:D59"/>
    <mergeCell ref="AE62:AJ62"/>
    <mergeCell ref="AE63:AJ64"/>
    <mergeCell ref="B52:D52"/>
    <mergeCell ref="B54:D54"/>
    <mergeCell ref="B55:D55"/>
    <mergeCell ref="B56:D56"/>
    <mergeCell ref="B57:D57"/>
    <mergeCell ref="B58:D58"/>
  </mergeCells>
  <pageMargins left="0" right="0" top="0" bottom="0" header="0" footer="0"/>
  <pageSetup paperSize="9" scale="4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2</vt:i4>
      </vt:variant>
    </vt:vector>
  </HeadingPairs>
  <TitlesOfParts>
    <vt:vector size="10" baseType="lpstr">
      <vt:lpstr>DERS</vt:lpstr>
      <vt:lpstr>9A</vt:lpstr>
      <vt:lpstr>9B</vt:lpstr>
      <vt:lpstr>9D</vt:lpstr>
      <vt:lpstr>9E</vt:lpstr>
      <vt:lpstr>9N</vt:lpstr>
      <vt:lpstr>9R</vt:lpstr>
      <vt:lpstr>9S</vt:lpstr>
      <vt:lpstr>DERS</vt:lpstr>
      <vt:lpstr>SDERS</vt:lpstr>
    </vt:vector>
  </TitlesOfParts>
  <Company>SilentAll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</dc:creator>
  <cp:lastModifiedBy>pc</cp:lastModifiedBy>
  <cp:lastPrinted>2023-11-02T07:30:45Z</cp:lastPrinted>
  <dcterms:created xsi:type="dcterms:W3CDTF">2013-11-06T14:46:29Z</dcterms:created>
  <dcterms:modified xsi:type="dcterms:W3CDTF">2023-12-26T08:49:34Z</dcterms:modified>
</cp:coreProperties>
</file>